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งบทดลอง " sheetId="1" r:id="rId1"/>
    <sheet name="หมายเหตุงบรับ-จ่าย " sheetId="2" r:id="rId2"/>
    <sheet name="งบรายรับ-จ่าย " sheetId="3" r:id="rId3"/>
    <sheet name="หมายเหตุฯงบทดลอง " sheetId="4" r:id="rId4"/>
  </sheets>
  <definedNames/>
  <calcPr fullCalcOnLoad="1"/>
</workbook>
</file>

<file path=xl/sharedStrings.xml><?xml version="1.0" encoding="utf-8"?>
<sst xmlns="http://schemas.openxmlformats.org/spreadsheetml/2006/main" count="384" uniqueCount="280">
  <si>
    <t>องค์การบริหารส่วนตำบลเกาะขันธ์</t>
  </si>
  <si>
    <t>งบทดลอง</t>
  </si>
  <si>
    <t>รายการ</t>
  </si>
  <si>
    <t>รหัสบัญชี</t>
  </si>
  <si>
    <t>เดบิต</t>
  </si>
  <si>
    <t>เครดิต</t>
  </si>
  <si>
    <t>022</t>
  </si>
  <si>
    <t>023</t>
  </si>
  <si>
    <t>021</t>
  </si>
  <si>
    <t>-</t>
  </si>
  <si>
    <t>บัญชีเงินอุดหนุนทั่วไปฝากคลังจังหวัด</t>
  </si>
  <si>
    <t>013</t>
  </si>
  <si>
    <t>บัญชีลูกหนี้-ภาษีบำรุงท้องที่</t>
  </si>
  <si>
    <t>082</t>
  </si>
  <si>
    <t>บัญชีเงินเดือน</t>
  </si>
  <si>
    <t>บัญชีค่าจ้างชั่วคราว</t>
  </si>
  <si>
    <t>บัญชีค่าตอบแทน</t>
  </si>
  <si>
    <t>บัญชีค่าใช้สอย</t>
  </si>
  <si>
    <t>บัญชีเงินรายรับ</t>
  </si>
  <si>
    <t>บัญชีเงินสะสม</t>
  </si>
  <si>
    <t>บัญชีเงินทุนสำรองเงินสะสม</t>
  </si>
  <si>
    <t>บัญชีรายจ่ายค้างจ่าย (เบิกตัดปี)</t>
  </si>
  <si>
    <t>บัญชีเงินอุดหนุนทั่วไปค้างจ่าย</t>
  </si>
  <si>
    <t>บัญชีเงินทุนเศรษฐกิจชุมชน</t>
  </si>
  <si>
    <t xml:space="preserve">             - เพื่อโปรดทราบ</t>
  </si>
  <si>
    <t>090</t>
  </si>
  <si>
    <t>บัญชีค่าวัสดุ</t>
  </si>
  <si>
    <t>บัญชีค่าสาธารณูปโภค</t>
  </si>
  <si>
    <t>บัญชีสำรองเงินรายรับ</t>
  </si>
  <si>
    <t>รวม</t>
  </si>
  <si>
    <t>ภาษีหัก  ณ  ที่จ่าย</t>
  </si>
  <si>
    <t>ประกันสัญญา</t>
  </si>
  <si>
    <t>ค่าใช้จ่าย  5  %</t>
  </si>
  <si>
    <t>ส่วนลด   6 %</t>
  </si>
  <si>
    <t>ยอดยกมา</t>
  </si>
  <si>
    <t>เดือนนี้</t>
  </si>
  <si>
    <t>จนถึงปัจจุบัน</t>
  </si>
  <si>
    <t>0100</t>
  </si>
  <si>
    <t>0120</t>
  </si>
  <si>
    <t xml:space="preserve"> </t>
  </si>
  <si>
    <t>0200</t>
  </si>
  <si>
    <t>0300</t>
  </si>
  <si>
    <t>รหัส</t>
  </si>
  <si>
    <t>บัญชี</t>
  </si>
  <si>
    <t>องค์การบริหารส่วนตำบลเกาะขันธ์ อำเภอชะอวด จังหวัดนครศรีธรรมราช</t>
  </si>
  <si>
    <t>รายงาน รับ - จ่าย เงินสด</t>
  </si>
  <si>
    <t>ประมาณการ</t>
  </si>
  <si>
    <t>เกิดขึ้นจริง</t>
  </si>
  <si>
    <t xml:space="preserve"> บาท</t>
  </si>
  <si>
    <t>บาท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</si>
  <si>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</si>
  <si>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</si>
  <si>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</si>
  <si>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</si>
  <si>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0250</t>
  </si>
  <si>
    <t>รายได้เบ็ดเตล็ด</t>
  </si>
  <si>
    <t>รายได้จากทุน</t>
  </si>
  <si>
    <t>0350</t>
  </si>
  <si>
    <t>ภาษีจัดสรร</t>
  </si>
  <si>
    <t>เงินอุดหนุน</t>
  </si>
  <si>
    <t>เงินอุดหนุนเฉพาะกิจ</t>
  </si>
  <si>
    <t>เงินอุดหนุนระบุวัตถุประสงค์</t>
  </si>
  <si>
    <t>เงินรับฝาก (หมายเหตุ 2)</t>
  </si>
  <si>
    <t>เงินทุนเศรษฐกิจชุมชน</t>
  </si>
  <si>
    <t>ลูกหนี้เงินยืม เงินงบประมาณ</t>
  </si>
  <si>
    <t>รวมรายรับ</t>
  </si>
  <si>
    <t>รายจ่าย</t>
  </si>
  <si>
    <t>งบกลาง</t>
  </si>
  <si>
    <t>000</t>
  </si>
  <si>
    <t>เงินเดือน</t>
  </si>
  <si>
    <t>100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</si>
  <si>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</si>
  <si>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</si>
  <si>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</si>
  <si>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</si>
  <si>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</si>
  <si>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</si>
  <si>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</si>
  <si>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</si>
  <si>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>รวมรายจ่าย</t>
  </si>
  <si>
    <t>สูงกว่า</t>
  </si>
  <si>
    <t>รายรับ</t>
  </si>
  <si>
    <t>(ต่ำกว่า)</t>
  </si>
  <si>
    <t>ยอดยกไป</t>
  </si>
  <si>
    <t>เรียน  นายกองค์การบริหารส่วนตำบลเกาะขันธ์</t>
  </si>
  <si>
    <t xml:space="preserve">           -  เพื่อโปรดทราบ</t>
  </si>
  <si>
    <t>(ลงชื่อ)………………………………..</t>
  </si>
  <si>
    <t xml:space="preserve">           (นางสาวเพ็ญพิศ  ชูแก้ว)</t>
  </si>
  <si>
    <t xml:space="preserve">            (นายปราโมทย์  เพ็ชรสังข์)</t>
  </si>
  <si>
    <t xml:space="preserve">                หัวหน้าส่วนการคลัง</t>
  </si>
  <si>
    <t>นายกองค์การบริหารส่วนตำบลเกาะขันธ์</t>
  </si>
  <si>
    <t xml:space="preserve">             หัวหน้าส่วนการคลัง                ปลัดองค์การบริหารส่วนตำบลเกาะขันธ์           นายกองค์การบริหารส่วนตำบลเกาะขันธ์</t>
  </si>
  <si>
    <t xml:space="preserve">           (นางสาวเพ็ญพิศ  ชูแก้ว)                       (นายประวิทย์  ศรีสวัสดิ์)                                   (นายปราโมทย์  เพ็ชรสังข์)</t>
  </si>
  <si>
    <t xml:space="preserve">(ลงชื่อ) ………………………            (ลงชื่อ) …….. ……………………..                      (ลงชื่อ) ..........................................           </t>
  </si>
  <si>
    <t>บัญชีลูกหนี้-โรงเรือน</t>
  </si>
  <si>
    <t>081</t>
  </si>
  <si>
    <t>บัญชีลูกหนี้-ภาษีป้าย</t>
  </si>
  <si>
    <t>083</t>
  </si>
  <si>
    <r>
      <t>รายรับ</t>
    </r>
    <r>
      <rPr>
        <b/>
        <sz val="14"/>
        <rFont val="Angsana New"/>
        <family val="1"/>
      </rPr>
      <t xml:space="preserve"> (หมายเหตุ 1)</t>
    </r>
  </si>
  <si>
    <t>ลูกหนี้เงินยืม เงินสะสม</t>
  </si>
  <si>
    <t>เงินสะสม</t>
  </si>
  <si>
    <t>เงินที่มีผู้อุทิศให้</t>
  </si>
  <si>
    <t>เงินรายรับ (หมายเหตุ 1)</t>
  </si>
  <si>
    <t>งบประมาณ</t>
  </si>
  <si>
    <t>รายได้จัดเก็บเอง</t>
  </si>
  <si>
    <t>หมวดภาษีอากร</t>
  </si>
  <si>
    <t>1. ภาษีโรงเรือนและที่ดิน</t>
  </si>
  <si>
    <t>0101</t>
  </si>
  <si>
    <t>2. ภาษีบำรุงท้องที่</t>
  </si>
  <si>
    <t>0102</t>
  </si>
  <si>
    <t>3. ภาษีป้าย</t>
  </si>
  <si>
    <t>0103</t>
  </si>
  <si>
    <t xml:space="preserve">          รวม</t>
  </si>
  <si>
    <t>หมวดค่าธรรมเนียม ค่าปรับและใบอนุญาต</t>
  </si>
  <si>
    <t>1. ค่าธรรมเนียมเกี่ยวกับใบอนุญาตการพนัน</t>
  </si>
  <si>
    <t>0123</t>
  </si>
  <si>
    <t>2. ค่าธรรมเนียมเก็บและขนมูลฝอย</t>
  </si>
  <si>
    <t>0126</t>
  </si>
  <si>
    <t>3. ค่าปรับผู้กระทำผิดกฎหมายจราจรทางบก</t>
  </si>
  <si>
    <t>0137</t>
  </si>
  <si>
    <t xml:space="preserve">4. ค่าปรับการผิดสัญญา     </t>
  </si>
  <si>
    <t>0140</t>
  </si>
  <si>
    <t xml:space="preserve">         รวม</t>
  </si>
  <si>
    <t>หมวดรายได้จากทรัพย์สิน</t>
  </si>
  <si>
    <t>1. ดอกเบี้ย</t>
  </si>
  <si>
    <t>0203</t>
  </si>
  <si>
    <t>หมวดรายได้เบ็ดเตล็ด</t>
  </si>
  <si>
    <t>1. เงินที่มีผู้อุทิศให้</t>
  </si>
  <si>
    <t>2. ค่าขายแบบแปลน</t>
  </si>
  <si>
    <t>0302</t>
  </si>
  <si>
    <t>3. ค่าสมัครสมาชิกสภา อบต.</t>
  </si>
  <si>
    <t>0306</t>
  </si>
  <si>
    <t>4. รายได้เบ็ดเตล็ดอื่น ๆ</t>
  </si>
  <si>
    <t>0307</t>
  </si>
  <si>
    <t>รวมรายได้จัดเก็บเองทั้งสิ้น</t>
  </si>
  <si>
    <t>รายได้ที่รัฐบาลจัดสรรให้องค์กรปกครองส่วนท้องถิ่น</t>
  </si>
  <si>
    <t>หมวดภาษีจัดสรร</t>
  </si>
  <si>
    <t>1000</t>
  </si>
  <si>
    <t>1002</t>
  </si>
  <si>
    <t>2. ภาษีธุรกิจเฉพาะ</t>
  </si>
  <si>
    <t>1004</t>
  </si>
  <si>
    <t>3. ภาษีสุรา</t>
  </si>
  <si>
    <t>1005</t>
  </si>
  <si>
    <t>4. ภาษีสรรพสามิต</t>
  </si>
  <si>
    <t>1006</t>
  </si>
  <si>
    <t>5. ค่าภาคหลวงและค่าธรรมเนียมป่าไม้</t>
  </si>
  <si>
    <t>1009</t>
  </si>
  <si>
    <t>6. ค่าภาคหลวงแร่</t>
  </si>
  <si>
    <t>7. ค่าภาคหลวงปิโตรเลียม</t>
  </si>
  <si>
    <t>1011</t>
  </si>
  <si>
    <t>8. ค่าธรรมเนียมจดทะเบียนสิทธิและนิติกรรมที่ดิน</t>
  </si>
  <si>
    <t>1013</t>
  </si>
  <si>
    <t>9. ค่าใบอนุญาตน้ำบาดาลของทรัพยกรน้ำ</t>
  </si>
  <si>
    <t>รวมรายรับทั้งสิ้น</t>
  </si>
  <si>
    <t>-2-</t>
  </si>
  <si>
    <t>รายได้ที่รัฐบาลอุดหนุนให้องค์กรปกครองส่วนท้องถิ่น</t>
  </si>
  <si>
    <t xml:space="preserve">  หมวดเงินอุดหนุน</t>
  </si>
  <si>
    <t>2000</t>
  </si>
  <si>
    <t>1. เงินอุดหนุนทั่วไป</t>
  </si>
  <si>
    <t>2002</t>
  </si>
  <si>
    <t>รายได้ที่รัฐบาลอุดหนุนให้โดยระบุวัตถุประสงค์</t>
  </si>
  <si>
    <t>1. ค่าวัสดุงานบ้านงานครัว-อาหารกลางวัน สปช.</t>
  </si>
  <si>
    <t>2. ค่าวัสดุงานบ้านงานครัว-อาหารกลางวัน พช.</t>
  </si>
  <si>
    <t>3. ค่าวัสดุงานบ้านงานครัว-อาหารเสริม (นม) สปช.</t>
  </si>
  <si>
    <t>4. ค่าวัสดุงานบ้านงานครัว-อาหารเสริม (นม) พช.</t>
  </si>
  <si>
    <t>5. ค่าตอบแทนผู้ดูแลเด็ก ศพด.</t>
  </si>
  <si>
    <t>6. ค่าครองชีพชั่วคราว ศพด.</t>
  </si>
  <si>
    <t>7. เงินสมทบประกันสังคม</t>
  </si>
  <si>
    <t>8. ค่าวัสดุการศึกษา พช.</t>
  </si>
  <si>
    <t>9. ค่าพาหนะ</t>
  </si>
  <si>
    <t>10. เบี้ยยังชีพผู้สูงอายุ</t>
  </si>
  <si>
    <t>11.เบี้ยยังชีพผู้พิการ</t>
  </si>
  <si>
    <t>13. ศูนย์สาธารณสุขมูลฐานชุมชน</t>
  </si>
  <si>
    <t>14.ส่งเสริมกิจกรรมกลุ่มสตรี</t>
  </si>
  <si>
    <t>15.สนับสนุนจริยธรรมการเรียนรู้</t>
  </si>
  <si>
    <t>16.เงินอุดหนุนสำหรับสนับสนุนการจัดการแข่งขันกีฬาเยาวชน</t>
  </si>
  <si>
    <t>17.เงินอุดหนุนการจัดตั้งศูนย์พัฒนาครอบครัวในชุมชน</t>
  </si>
  <si>
    <t>บัญชีเงินรับฝาก (หมายเหตุ 2)</t>
  </si>
  <si>
    <t xml:space="preserve">  1.  เงินภาษีหัก  ณ ที่จ่าย</t>
  </si>
  <si>
    <t xml:space="preserve">  2.  เงินประกันสัญญา</t>
  </si>
  <si>
    <t xml:space="preserve">  3.  เงินค่าใช้จ่าย  5 %</t>
  </si>
  <si>
    <t xml:space="preserve">  4.  เงินส่วนลด  6 %</t>
  </si>
  <si>
    <t>บัญชีรายจ่ายค้างจ่าย (เบิกตัดปี) (หมายเหตุ 3)</t>
  </si>
  <si>
    <t>1. เงินภาษีหัก ณ ที่จ่าย</t>
  </si>
  <si>
    <t>2. เงินประกันสัญญา</t>
  </si>
  <si>
    <t xml:space="preserve">3. เงินค่าใช้จ่าย  5 % </t>
  </si>
  <si>
    <t>4. เงินส่วนลด  6 %</t>
  </si>
  <si>
    <t>รายจ่ายค้างจ่าย(เบิกตัดปี) (หมายเหตุ 3)</t>
  </si>
  <si>
    <t>บัญชีงบกลาง</t>
  </si>
  <si>
    <t>2.ภาษีมูลค่าเพิ่มตามแผนงาน</t>
  </si>
  <si>
    <t>1. ภาษีมูลค่าเพิ่ม 1 ใน 9</t>
  </si>
  <si>
    <t>-3-</t>
  </si>
  <si>
    <t>-4-</t>
  </si>
  <si>
    <t xml:space="preserve">          (ลงชื่อ)………………………………..</t>
  </si>
  <si>
    <t xml:space="preserve">                     (นายประวิทย์  ศรีสวัสดิ์)</t>
  </si>
  <si>
    <t xml:space="preserve">             ปลัดองค์การบริหารส่วนตำบลเกาะขันธ์</t>
  </si>
  <si>
    <t>บัญชีเงินสะสม      (หมายเหตุ 4)</t>
  </si>
  <si>
    <t>บัญชีเงินอุดหนุน</t>
  </si>
  <si>
    <t>บัญชีเงินฝาก ธ.ก.ส. ออมทรัพย์  515-2-43834-2</t>
  </si>
  <si>
    <t>บัญชีเงินฝาก ธ.ก.ส. ออมทรัพย์  515-2-33839-0</t>
  </si>
  <si>
    <t>บัญชีเงินฝาก ธ.ก.ส. ออมทรัพย์  515-4-11380-5</t>
  </si>
  <si>
    <t>บัญชีเงินฝาก ธ.กรุงไทย กระแสรายวัน  822-6-00816-6</t>
  </si>
  <si>
    <t>เงินสะสม  (หมายเหตุ 4)</t>
  </si>
  <si>
    <t>เงินสำรองเงินรายรับ(หมายเหตุ 5)</t>
  </si>
  <si>
    <t>บัญชีเงินสำรองรายรับ      (หมายเหตุ 5)</t>
  </si>
  <si>
    <t>1.โครงการจัดซื้อรถจักรยานยนต์</t>
  </si>
  <si>
    <t>บัญชีเงินรับฝาก (หมายเหตุ 8)</t>
  </si>
  <si>
    <t>-5-</t>
  </si>
  <si>
    <t>2.โครงการก่อสร้างถนน คสล.สายหนองคล้า-ทุ่งไสซัง  ม.1</t>
  </si>
  <si>
    <t>3.โครงการปรับปรุงถนนสายหลังคันชลประทานฝั่งซ้ายบ้านท่าไทร ม.5</t>
  </si>
  <si>
    <t>4.โครงการก่อสร้างถนน คสล.สายไสเหรียง-สี่กั๊ก ม.10</t>
  </si>
  <si>
    <t>5.ค่าใช้จ่ายในการแข่งขันกีฬาเชื่อมความสัมพันธ์ระหว่างตำบล</t>
  </si>
  <si>
    <t>6.ค่าใช้จ่ายในการจัดงานวันผลไม้นอกฤดู</t>
  </si>
  <si>
    <t>12.เบี้ยยังชีพผู้ป่วยโรคเอดส์</t>
  </si>
  <si>
    <t>บัญชีรายจ่ายอื่น</t>
  </si>
  <si>
    <t>7.โครงการปรับปรุงศูนย์พัฒนาเด็กเล็กบ้านสี่กั๊ก</t>
  </si>
  <si>
    <t>8.โครงการก่อสร้างถนนคสล.สายควนดินแดง-คชรัตน์ ม.8</t>
  </si>
  <si>
    <t>9.โครงการก่อสร้างถนนลาดยางสายทุ่งใหญ่-ห้วยหลุด ม.6</t>
  </si>
  <si>
    <t>10.โครงการติดตั้งไฟฟ้าสาธาณะหมู่บ้านในเขตหมู่ที่10</t>
  </si>
  <si>
    <t>11.ค่าจัดซื้อเครื่องพิมพ์</t>
  </si>
  <si>
    <t>12.ค่าจัดซื้อเครื่องคอมพิวเตอร์</t>
  </si>
  <si>
    <t>13.ค่าใช้จ่ายในการศึกษาดูงาน</t>
  </si>
  <si>
    <t>14.โครงการก่อสร้างถนน คสล.สายข้างโรงเรียนเกาะขันธ์ ม.2</t>
  </si>
  <si>
    <t>15.โครงการก่อสร้าง คสล.สายโคกปรง-บ้านอ้าย ม.4</t>
  </si>
  <si>
    <t>16.ค่าใช้จ่ายในการฝึกอบรมยาเสพติด</t>
  </si>
  <si>
    <t>17.จัดซื้อเครื่องคอมพิวเตอร์ Notebook</t>
  </si>
  <si>
    <t>4.อากรฆ่าสัตว์</t>
  </si>
  <si>
    <t>0104</t>
  </si>
  <si>
    <t>18.เงินพัฒนาความรู้ให้แก่บุคลากร</t>
  </si>
  <si>
    <t>18.โครงการก่อสร้างระบบประปาหมู่บ้าน บ้านนาแก้ว ม.9</t>
  </si>
  <si>
    <t>19.โครงการก่อสร้างถนน คสล.สายหนองคล้า-ลานนา ม.5</t>
  </si>
  <si>
    <t>บัญชีลูกหนี้เงินยืมเงินสะสม</t>
  </si>
  <si>
    <t>19.เงินการพัฒนาการเรียนรู้เด็กปฐมวัย</t>
  </si>
  <si>
    <t>20.โครงการก่อสร้างถนน คสล.สายควนยินดี ม.7</t>
  </si>
  <si>
    <t>21.โครงการก่อสร้างถนนสายทุ่งป่ายาง ม.1</t>
  </si>
  <si>
    <t>22.โครงการจัดซื้อเต็นท์</t>
  </si>
  <si>
    <t>23.โครงการแข่งขันกีฬานักเรียนตำบลเกาะขันธ์</t>
  </si>
  <si>
    <t>24.ค่าจ้างฝังท่อ คสล.สายข้าง ร.ร.บ้านลานนา ม.3</t>
  </si>
  <si>
    <t>บัญชีครุภัณฑ์</t>
  </si>
  <si>
    <t>บัญชีค่าที่ดินและสิ่งก่อสร้าง</t>
  </si>
  <si>
    <t>บัญชีเงินรับฝาก  (หมายเหตุ 1)</t>
  </si>
  <si>
    <t xml:space="preserve">  1.  ค่าจัดซื้อหนังสือพิมพ์</t>
  </si>
  <si>
    <t xml:space="preserve">  2.  ค่าจัดซื้อเครื่องคอมพิวเตอร์แบบพกพา</t>
  </si>
  <si>
    <t xml:space="preserve">  3.โครงการเกรดเกลี่ยถนนพร้อมเปิดไหล่ทางจำนวน17 สาย</t>
  </si>
  <si>
    <t xml:space="preserve">  4. ค่าจ้างทำอาหารกลางศูนย์พัฒนาบ้านสี่กั๊ก</t>
  </si>
  <si>
    <t xml:space="preserve">   5. ค่าจ้างทำอาหารกลางศูนย์พัฒนาบ้านทุ่งใหญ่ </t>
  </si>
  <si>
    <t xml:space="preserve">   6. ค่าจ้างทำอาหารกลางศูนย์พัฒนาบ้านลานนา</t>
  </si>
  <si>
    <t xml:space="preserve">   7.เงินค่าตอบแทนผู้ดูแลเด็ก ประจำเดือน ก.ค.-ก.ย.</t>
  </si>
  <si>
    <t xml:space="preserve">   8.เงินเพิ่มค่าครองชีพผู้ดูแลเด็ก ประจำเดือน ก.ค.-ก.ย.</t>
  </si>
  <si>
    <t xml:space="preserve">   9.โครงการฝังท่อ คสล.ทางแยกถนนชลประทานสาย 5 ม.4</t>
  </si>
  <si>
    <t>10.โครงการติดตั้งไฟฟ้าสาธารณะหมู่บ้าน</t>
  </si>
  <si>
    <t>11.โครงการก่อสร้างถนน คสล.สายข้าง ร.ร.บ้านลานนา ม.3</t>
  </si>
  <si>
    <t>12.โครงการก่อสร้างถนน คสล.สายควนดินแดง ม.8</t>
  </si>
  <si>
    <t>13.โครงการก่อสร้างถนนสายไสหนองขอน ม.8</t>
  </si>
  <si>
    <t>เงินรับฝาก (หมายเหตุ 6)</t>
  </si>
  <si>
    <t>บัญชีลูกหนี้เงินยืมงบประมาณ</t>
  </si>
  <si>
    <t>บัญชีเงินรับฝาก (หมายเหตุ 1)</t>
  </si>
  <si>
    <t>ประกอบงบรับ-จ่ายเงินสด  ณ  วันที่  30  พฤศจิกายน  2550</t>
  </si>
  <si>
    <t>14.โครงการจัดทำรั้วตาข่ายศูนย์พัฒนาเด็กเล็กบ้านสี่กั๊ก</t>
  </si>
  <si>
    <t>15.โครงจัดจ้างทำชั้นวางของจำนวน 2 ชุด</t>
  </si>
  <si>
    <t>17.ค่าจัดซื้อวัสดุอุปกรณ์สื่อปฐมวัย</t>
  </si>
  <si>
    <t>18.เงินสมทบกองทุนประกันสังคม</t>
  </si>
  <si>
    <t>19.ค่าจัดซื้อเครื่องสำรองไฟ</t>
  </si>
  <si>
    <t>20.ค่าจัดซื้อเครื่องส่งสัญญาณ</t>
  </si>
  <si>
    <t>16.โครงการจัดทำชั้นวางเอกสารภายใน อบต</t>
  </si>
  <si>
    <t>21.โครงการปรับปรุงระบบไฟฟ้าภายในสำนักงาน</t>
  </si>
  <si>
    <t>22.โครงการถมสนามกีฬาหมู่บ้าน ม.1</t>
  </si>
  <si>
    <t>23.เงินการพัฒนาการเรียนรู้เด็กปฐมวัย</t>
  </si>
  <si>
    <t>24.ค่าจ้างเหมามหาวิทยาลัยราชภัฎนครศรีธรรมราช</t>
  </si>
  <si>
    <t>25.โครงการก่อสร้างถนน คสล.สายโคกปรง-บ้านอ้าย ม.4</t>
  </si>
  <si>
    <t>25.โครงการก่อสร้างถนน คสล.สายหนองคล้า-ลานนา ม.5</t>
  </si>
  <si>
    <t>26.ค่าอาหารเสริม (นม) ศูนย์พัฒนาบ้านสี่กั๊ก</t>
  </si>
  <si>
    <t>27.ค่าอาหารเสริม(นม)ศูนย์พัฒนาบ้านทุ่งใหญ่บ้านลานนา</t>
  </si>
  <si>
    <t>28.ค่าอาหารเสริม(นม)โรงเรียนประถมศึกษา</t>
  </si>
  <si>
    <t xml:space="preserve">ณ  วันที่  31  เดือนมกราคม    พ.ศ.2551 </t>
  </si>
  <si>
    <t>ประกอบงบทดลอง  วันที่  31  มกราคม  2551</t>
  </si>
  <si>
    <t>1.ค่าประโยชน์ตอบแทนอื่นกรณีเป็นพิเศษ(โบนัส)</t>
  </si>
  <si>
    <t>2ค่าประโยชน์ตอบแทนอื่นกรณีเป็นพิเศษ(พนักงานถึงแก่ชีวิต)</t>
  </si>
  <si>
    <t>ประกอบงบรับ-จ่ายเงินสด  ณ  วันที่  31  มกราคม  2551</t>
  </si>
  <si>
    <t xml:space="preserve">       ประจำ วันที่  31  เดือนมกราคม พ.ศ. 2551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</si>
</sst>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_-* #,##0.000_-;\-* #,##0.000_-;_-* &quot;-&quot;??_-;_-@_-"/>
    <numFmt numFmtId="202" formatCode="_-* #,##0.0000_-;\-* #,##0.0000_-;_-* &quot;-&quot;??_-;_-@_-"/>
  </numFmts>
  <fonts count="15">
    <font>
      <sz val="14"/>
      <name val="Cordia New"/>
      <family val="0"/>
    </font>
    <font>
      <sz val="14"/>
      <name val="AngsanaUPC"/>
      <family val="1"/>
    </font>
    <font>
      <b/>
      <sz val="16"/>
      <name val="AngsanaUPC"/>
      <family val="1"/>
    </font>
    <font>
      <sz val="16"/>
      <name val="AngsanaUPC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6"/>
      <name val="Angsana New"/>
      <family val="1"/>
    </font>
    <font>
      <sz val="14"/>
      <name val="Angsana New"/>
      <family val="1"/>
    </font>
    <font>
      <sz val="18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b/>
      <sz val="16"/>
      <name val="Angsana New"/>
      <family val="1"/>
    </font>
    <font>
      <sz val="12"/>
      <name val="AngsanaUPC"/>
      <family val="1"/>
    </font>
    <font>
      <sz val="12"/>
      <name val="Angsana New"/>
      <family val="1"/>
    </font>
    <font>
      <sz val="16"/>
      <name val="Cordia New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 quotePrefix="1">
      <alignment horizontal="center"/>
    </xf>
    <xf numFmtId="43" fontId="6" fillId="0" borderId="1" xfId="15" applyFont="1" applyBorder="1" applyAlignment="1">
      <alignment/>
    </xf>
    <xf numFmtId="0" fontId="3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 quotePrefix="1">
      <alignment horizontal="center"/>
    </xf>
    <xf numFmtId="43" fontId="3" fillId="0" borderId="4" xfId="15" applyFont="1" applyBorder="1" applyAlignment="1">
      <alignment horizontal="center"/>
    </xf>
    <xf numFmtId="0" fontId="3" fillId="0" borderId="1" xfId="0" applyFont="1" applyBorder="1" applyAlignment="1">
      <alignment/>
    </xf>
    <xf numFmtId="43" fontId="3" fillId="0" borderId="1" xfId="15" applyFont="1" applyBorder="1" applyAlignment="1">
      <alignment/>
    </xf>
    <xf numFmtId="43" fontId="2" fillId="0" borderId="1" xfId="15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43" fontId="3" fillId="0" borderId="6" xfId="15" applyFont="1" applyBorder="1" applyAlignment="1">
      <alignment/>
    </xf>
    <xf numFmtId="43" fontId="3" fillId="0" borderId="7" xfId="15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43" fontId="3" fillId="0" borderId="0" xfId="15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43" fontId="3" fillId="0" borderId="12" xfId="15" applyFont="1" applyBorder="1" applyAlignment="1">
      <alignment/>
    </xf>
    <xf numFmtId="43" fontId="3" fillId="0" borderId="0" xfId="15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8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3" fontId="9" fillId="0" borderId="19" xfId="15" applyFont="1" applyBorder="1" applyAlignment="1">
      <alignment/>
    </xf>
    <xf numFmtId="0" fontId="9" fillId="0" borderId="0" xfId="0" applyFont="1" applyAlignment="1">
      <alignment/>
    </xf>
    <xf numFmtId="0" fontId="9" fillId="0" borderId="8" xfId="0" applyFont="1" applyBorder="1" applyAlignment="1">
      <alignment/>
    </xf>
    <xf numFmtId="43" fontId="9" fillId="0" borderId="1" xfId="15" applyFont="1" applyBorder="1" applyAlignment="1" quotePrefix="1">
      <alignment horizontal="right"/>
    </xf>
    <xf numFmtId="3" fontId="7" fillId="0" borderId="1" xfId="0" applyNumberFormat="1" applyFont="1" applyBorder="1" applyAlignment="1">
      <alignment/>
    </xf>
    <xf numFmtId="43" fontId="7" fillId="0" borderId="1" xfId="15" applyFont="1" applyBorder="1" applyAlignment="1">
      <alignment/>
    </xf>
    <xf numFmtId="0" fontId="10" fillId="0" borderId="0" xfId="0" applyFont="1" applyAlignment="1">
      <alignment/>
    </xf>
    <xf numFmtId="0" fontId="7" fillId="0" borderId="8" xfId="0" applyFont="1" applyBorder="1" applyAlignment="1" quotePrefix="1">
      <alignment horizontal="center"/>
    </xf>
    <xf numFmtId="43" fontId="7" fillId="0" borderId="1" xfId="15" applyFont="1" applyBorder="1" applyAlignment="1">
      <alignment horizontal="center"/>
    </xf>
    <xf numFmtId="43" fontId="7" fillId="0" borderId="1" xfId="15" applyFont="1" applyBorder="1" applyAlignment="1">
      <alignment horizontal="right"/>
    </xf>
    <xf numFmtId="43" fontId="7" fillId="0" borderId="1" xfId="15" applyFont="1" applyBorder="1" applyAlignment="1" quotePrefix="1">
      <alignment horizontal="right"/>
    </xf>
    <xf numFmtId="43" fontId="7" fillId="0" borderId="8" xfId="15" applyFont="1" applyBorder="1" applyAlignment="1" quotePrefix="1">
      <alignment horizontal="right"/>
    </xf>
    <xf numFmtId="43" fontId="7" fillId="0" borderId="8" xfId="15" applyFont="1" applyBorder="1" applyAlignment="1">
      <alignment/>
    </xf>
    <xf numFmtId="0" fontId="7" fillId="0" borderId="8" xfId="0" applyFont="1" applyBorder="1" applyAlignment="1">
      <alignment horizontal="center"/>
    </xf>
    <xf numFmtId="43" fontId="7" fillId="0" borderId="8" xfId="15" applyFont="1" applyBorder="1" applyAlignment="1">
      <alignment horizontal="right"/>
    </xf>
    <xf numFmtId="3" fontId="7" fillId="0" borderId="1" xfId="0" applyNumberFormat="1" applyFont="1" applyBorder="1" applyAlignment="1" quotePrefix="1">
      <alignment horizontal="right"/>
    </xf>
    <xf numFmtId="43" fontId="7" fillId="0" borderId="7" xfId="15" applyFont="1" applyBorder="1" applyAlignment="1">
      <alignment/>
    </xf>
    <xf numFmtId="43" fontId="7" fillId="0" borderId="7" xfId="15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3" fontId="7" fillId="0" borderId="5" xfId="15" applyFont="1" applyBorder="1" applyAlignment="1" quotePrefix="1">
      <alignment horizontal="right"/>
    </xf>
    <xf numFmtId="0" fontId="7" fillId="0" borderId="5" xfId="0" applyFont="1" applyBorder="1" applyAlignment="1">
      <alignment horizontal="center"/>
    </xf>
    <xf numFmtId="43" fontId="7" fillId="0" borderId="2" xfId="15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9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3" fontId="7" fillId="0" borderId="0" xfId="15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" xfId="0" applyFont="1" applyBorder="1" applyAlignment="1">
      <alignment/>
    </xf>
    <xf numFmtId="43" fontId="7" fillId="0" borderId="1" xfId="15" applyFont="1" applyBorder="1" applyAlignment="1" quotePrefix="1">
      <alignment/>
    </xf>
    <xf numFmtId="0" fontId="7" fillId="0" borderId="1" xfId="0" applyFont="1" applyBorder="1" applyAlignment="1">
      <alignment horizontal="center"/>
    </xf>
    <xf numFmtId="43" fontId="7" fillId="0" borderId="0" xfId="15" applyFont="1" applyAlignment="1">
      <alignment/>
    </xf>
    <xf numFmtId="0" fontId="7" fillId="0" borderId="0" xfId="0" applyFont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1" xfId="0" applyFont="1" applyBorder="1" applyAlignment="1" quotePrefix="1">
      <alignment horizontal="center"/>
    </xf>
    <xf numFmtId="0" fontId="7" fillId="0" borderId="5" xfId="0" applyFont="1" applyBorder="1" applyAlignment="1" quotePrefix="1">
      <alignment horizontal="center"/>
    </xf>
    <xf numFmtId="43" fontId="9" fillId="0" borderId="0" xfId="15" applyFont="1" applyAlignment="1">
      <alignment/>
    </xf>
    <xf numFmtId="0" fontId="9" fillId="0" borderId="0" xfId="0" applyFont="1" applyAlignment="1">
      <alignment horizontal="center"/>
    </xf>
    <xf numFmtId="43" fontId="7" fillId="0" borderId="0" xfId="15" applyFont="1" applyAlignment="1">
      <alignment horizontal="right"/>
    </xf>
    <xf numFmtId="43" fontId="7" fillId="0" borderId="0" xfId="15" applyFont="1" applyAlignment="1">
      <alignment horizontal="center"/>
    </xf>
    <xf numFmtId="0" fontId="7" fillId="0" borderId="0" xfId="0" applyFont="1" applyAlignment="1">
      <alignment/>
    </xf>
    <xf numFmtId="0" fontId="6" fillId="0" borderId="2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4" xfId="0" applyFont="1" applyBorder="1" applyAlignment="1">
      <alignment/>
    </xf>
    <xf numFmtId="43" fontId="6" fillId="0" borderId="4" xfId="15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Alignment="1">
      <alignment/>
    </xf>
    <xf numFmtId="43" fontId="6" fillId="0" borderId="7" xfId="0" applyNumberFormat="1" applyFont="1" applyBorder="1" applyAlignment="1">
      <alignment/>
    </xf>
    <xf numFmtId="43" fontId="6" fillId="0" borderId="7" xfId="15" applyFont="1" applyBorder="1" applyAlignment="1">
      <alignment/>
    </xf>
    <xf numFmtId="0" fontId="11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43" fontId="6" fillId="0" borderId="5" xfId="15" applyFont="1" applyBorder="1" applyAlignment="1">
      <alignment/>
    </xf>
    <xf numFmtId="43" fontId="11" fillId="0" borderId="4" xfId="15" applyFont="1" applyBorder="1" applyAlignment="1">
      <alignment horizontal="center"/>
    </xf>
    <xf numFmtId="43" fontId="11" fillId="0" borderId="3" xfId="15" applyFont="1" applyBorder="1" applyAlignment="1">
      <alignment horizontal="center"/>
    </xf>
    <xf numFmtId="43" fontId="11" fillId="0" borderId="23" xfId="15" applyFont="1" applyBorder="1" applyAlignment="1">
      <alignment horizontal="center"/>
    </xf>
    <xf numFmtId="43" fontId="11" fillId="0" borderId="24" xfId="15" applyFont="1" applyBorder="1" applyAlignment="1">
      <alignment horizontal="center"/>
    </xf>
    <xf numFmtId="43" fontId="11" fillId="0" borderId="5" xfId="15" applyFont="1" applyBorder="1" applyAlignment="1">
      <alignment horizontal="center"/>
    </xf>
    <xf numFmtId="43" fontId="11" fillId="0" borderId="2" xfId="15" applyFont="1" applyBorder="1" applyAlignment="1">
      <alignment horizontal="center"/>
    </xf>
    <xf numFmtId="43" fontId="6" fillId="0" borderId="0" xfId="15" applyFont="1" applyBorder="1" applyAlignment="1">
      <alignment/>
    </xf>
    <xf numFmtId="43" fontId="11" fillId="0" borderId="20" xfId="15" applyFont="1" applyBorder="1" applyAlignment="1">
      <alignment horizontal="center"/>
    </xf>
    <xf numFmtId="43" fontId="11" fillId="0" borderId="10" xfId="15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/>
    </xf>
    <xf numFmtId="43" fontId="6" fillId="0" borderId="8" xfId="15" applyFont="1" applyBorder="1" applyAlignment="1">
      <alignment/>
    </xf>
    <xf numFmtId="43" fontId="6" fillId="0" borderId="9" xfId="15" applyFont="1" applyBorder="1" applyAlignment="1">
      <alignment/>
    </xf>
    <xf numFmtId="43" fontId="11" fillId="0" borderId="24" xfId="15" applyFont="1" applyBorder="1" applyAlignment="1">
      <alignment horizontal="center" vertical="center"/>
    </xf>
    <xf numFmtId="43" fontId="11" fillId="0" borderId="2" xfId="15" applyFont="1" applyBorder="1" applyAlignment="1">
      <alignment horizontal="center" vertical="center"/>
    </xf>
    <xf numFmtId="43" fontId="11" fillId="0" borderId="8" xfId="15" applyFont="1" applyBorder="1" applyAlignment="1">
      <alignment/>
    </xf>
    <xf numFmtId="43" fontId="11" fillId="0" borderId="9" xfId="15" applyFont="1" applyBorder="1" applyAlignment="1">
      <alignment/>
    </xf>
    <xf numFmtId="43" fontId="11" fillId="0" borderId="1" xfId="15" applyFont="1" applyBorder="1" applyAlignment="1" quotePrefix="1">
      <alignment horizontal="center"/>
    </xf>
    <xf numFmtId="43" fontId="6" fillId="0" borderId="1" xfId="15" applyFont="1" applyBorder="1" applyAlignment="1" quotePrefix="1">
      <alignment horizontal="center"/>
    </xf>
    <xf numFmtId="43" fontId="6" fillId="0" borderId="1" xfId="15" applyFont="1" applyBorder="1" applyAlignment="1" quotePrefix="1">
      <alignment horizontal="right"/>
    </xf>
    <xf numFmtId="43" fontId="6" fillId="0" borderId="5" xfId="15" applyFont="1" applyBorder="1" applyAlignment="1" quotePrefix="1">
      <alignment horizontal="right"/>
    </xf>
    <xf numFmtId="43" fontId="6" fillId="0" borderId="1" xfId="15" applyFont="1" applyBorder="1" applyAlignment="1">
      <alignment horizontal="center"/>
    </xf>
    <xf numFmtId="43" fontId="11" fillId="0" borderId="2" xfId="15" applyFont="1" applyBorder="1" applyAlignment="1">
      <alignment/>
    </xf>
    <xf numFmtId="43" fontId="6" fillId="0" borderId="1" xfId="15" applyFont="1" applyBorder="1" applyAlignment="1">
      <alignment horizontal="right"/>
    </xf>
    <xf numFmtId="43" fontId="11" fillId="0" borderId="1" xfId="15" applyFont="1" applyBorder="1" applyAlignment="1">
      <alignment/>
    </xf>
    <xf numFmtId="43" fontId="11" fillId="0" borderId="2" xfId="15" applyFont="1" applyBorder="1" applyAlignment="1" quotePrefix="1">
      <alignment horizontal="center"/>
    </xf>
    <xf numFmtId="43" fontId="11" fillId="0" borderId="2" xfId="15" applyFont="1" applyBorder="1" applyAlignment="1" quotePrefix="1">
      <alignment horizontal="right"/>
    </xf>
    <xf numFmtId="43" fontId="6" fillId="0" borderId="10" xfId="15" applyFont="1" applyBorder="1" applyAlignment="1">
      <alignment/>
    </xf>
    <xf numFmtId="43" fontId="11" fillId="0" borderId="11" xfId="15" applyFont="1" applyBorder="1" applyAlignment="1">
      <alignment/>
    </xf>
    <xf numFmtId="43" fontId="6" fillId="0" borderId="24" xfId="15" applyFont="1" applyBorder="1" applyAlignment="1">
      <alignment/>
    </xf>
    <xf numFmtId="43" fontId="0" fillId="0" borderId="0" xfId="15" applyAlignment="1">
      <alignment/>
    </xf>
    <xf numFmtId="43" fontId="3" fillId="0" borderId="1" xfId="15" applyFont="1" applyBorder="1" applyAlignment="1">
      <alignment horizontal="center"/>
    </xf>
    <xf numFmtId="43" fontId="2" fillId="0" borderId="2" xfId="15" applyFont="1" applyBorder="1" applyAlignment="1">
      <alignment/>
    </xf>
    <xf numFmtId="43" fontId="3" fillId="0" borderId="0" xfId="15" applyFont="1" applyBorder="1" applyAlignment="1" quotePrefix="1">
      <alignment horizontal="center"/>
    </xf>
    <xf numFmtId="43" fontId="2" fillId="0" borderId="4" xfId="15" applyFont="1" applyBorder="1" applyAlignment="1">
      <alignment horizontal="center"/>
    </xf>
    <xf numFmtId="43" fontId="2" fillId="0" borderId="5" xfId="15" applyFont="1" applyBorder="1" applyAlignment="1">
      <alignment horizontal="center"/>
    </xf>
    <xf numFmtId="43" fontId="2" fillId="0" borderId="24" xfId="15" applyFont="1" applyBorder="1" applyAlignment="1">
      <alignment horizontal="center" vertical="center"/>
    </xf>
    <xf numFmtId="43" fontId="2" fillId="0" borderId="2" xfId="15" applyFont="1" applyBorder="1" applyAlignment="1">
      <alignment horizontal="center" vertical="center"/>
    </xf>
    <xf numFmtId="43" fontId="2" fillId="0" borderId="8" xfId="15" applyFont="1" applyBorder="1" applyAlignment="1">
      <alignment/>
    </xf>
    <xf numFmtId="43" fontId="2" fillId="0" borderId="9" xfId="15" applyFont="1" applyBorder="1" applyAlignment="1">
      <alignment/>
    </xf>
    <xf numFmtId="43" fontId="2" fillId="0" borderId="1" xfId="15" applyFont="1" applyBorder="1" applyAlignment="1">
      <alignment/>
    </xf>
    <xf numFmtId="43" fontId="2" fillId="0" borderId="1" xfId="15" applyFont="1" applyBorder="1" applyAlignment="1" quotePrefix="1">
      <alignment horizontal="center"/>
    </xf>
    <xf numFmtId="43" fontId="3" fillId="0" borderId="9" xfId="15" applyFont="1" applyBorder="1" applyAlignment="1">
      <alignment/>
    </xf>
    <xf numFmtId="43" fontId="3" fillId="0" borderId="1" xfId="15" applyFont="1" applyBorder="1" applyAlignment="1" quotePrefix="1">
      <alignment horizontal="center"/>
    </xf>
    <xf numFmtId="43" fontId="3" fillId="0" borderId="10" xfId="15" applyFont="1" applyBorder="1" applyAlignment="1">
      <alignment/>
    </xf>
    <xf numFmtId="43" fontId="2" fillId="0" borderId="11" xfId="15" applyFont="1" applyBorder="1" applyAlignment="1">
      <alignment/>
    </xf>
    <xf numFmtId="43" fontId="2" fillId="0" borderId="22" xfId="15" applyFont="1" applyBorder="1" applyAlignment="1">
      <alignment/>
    </xf>
    <xf numFmtId="43" fontId="2" fillId="0" borderId="2" xfId="15" applyFont="1" applyBorder="1" applyAlignment="1">
      <alignment horizontal="center"/>
    </xf>
    <xf numFmtId="43" fontId="2" fillId="0" borderId="0" xfId="15" applyFont="1" applyBorder="1" applyAlignment="1">
      <alignment/>
    </xf>
    <xf numFmtId="43" fontId="3" fillId="0" borderId="1" xfId="15" applyFont="1" applyBorder="1" applyAlignment="1">
      <alignment horizontal="right"/>
    </xf>
    <xf numFmtId="43" fontId="3" fillId="0" borderId="8" xfId="15" applyFont="1" applyBorder="1" applyAlignment="1">
      <alignment/>
    </xf>
    <xf numFmtId="43" fontId="3" fillId="0" borderId="1" xfId="15" applyFont="1" applyBorder="1" applyAlignment="1" quotePrefix="1">
      <alignment horizontal="right"/>
    </xf>
    <xf numFmtId="43" fontId="3" fillId="0" borderId="5" xfId="15" applyFont="1" applyBorder="1" applyAlignment="1">
      <alignment/>
    </xf>
    <xf numFmtId="43" fontId="3" fillId="0" borderId="3" xfId="15" applyFont="1" applyBorder="1" applyAlignment="1">
      <alignment/>
    </xf>
    <xf numFmtId="43" fontId="2" fillId="0" borderId="23" xfId="15" applyFont="1" applyBorder="1" applyAlignment="1">
      <alignment horizontal="center" vertical="justify"/>
    </xf>
    <xf numFmtId="43" fontId="2" fillId="0" borderId="0" xfId="15" applyFont="1" applyBorder="1" applyAlignment="1">
      <alignment horizontal="center"/>
    </xf>
    <xf numFmtId="43" fontId="0" fillId="0" borderId="0" xfId="0" applyNumberFormat="1" applyAlignment="1">
      <alignment/>
    </xf>
    <xf numFmtId="43" fontId="6" fillId="0" borderId="25" xfId="15" applyFont="1" applyBorder="1" applyAlignment="1">
      <alignment/>
    </xf>
    <xf numFmtId="43" fontId="6" fillId="0" borderId="0" xfId="15" applyFont="1" applyAlignment="1">
      <alignment/>
    </xf>
    <xf numFmtId="43" fontId="12" fillId="0" borderId="9" xfId="15" applyFont="1" applyBorder="1" applyAlignment="1">
      <alignment/>
    </xf>
    <xf numFmtId="43" fontId="6" fillId="0" borderId="16" xfId="15" applyFont="1" applyBorder="1" applyAlignment="1">
      <alignment/>
    </xf>
    <xf numFmtId="0" fontId="13" fillId="0" borderId="9" xfId="0" applyFont="1" applyBorder="1" applyAlignment="1">
      <alignment/>
    </xf>
    <xf numFmtId="0" fontId="7" fillId="0" borderId="9" xfId="0" applyFont="1" applyBorder="1" applyAlignment="1">
      <alignment/>
    </xf>
    <xf numFmtId="0" fontId="14" fillId="0" borderId="0" xfId="0" applyFont="1" applyAlignment="1">
      <alignment/>
    </xf>
    <xf numFmtId="0" fontId="7" fillId="0" borderId="9" xfId="0" applyFont="1" applyBorder="1" applyAlignment="1">
      <alignment/>
    </xf>
    <xf numFmtId="43" fontId="6" fillId="0" borderId="0" xfId="0" applyNumberFormat="1" applyFont="1" applyBorder="1" applyAlignment="1">
      <alignment/>
    </xf>
    <xf numFmtId="43" fontId="11" fillId="0" borderId="5" xfId="15" applyFont="1" applyBorder="1" applyAlignment="1">
      <alignment/>
    </xf>
    <xf numFmtId="0" fontId="7" fillId="0" borderId="0" xfId="0" applyFont="1" applyBorder="1" applyAlignment="1">
      <alignment/>
    </xf>
    <xf numFmtId="0" fontId="7" fillId="0" borderId="22" xfId="0" applyFont="1" applyBorder="1" applyAlignment="1">
      <alignment/>
    </xf>
    <xf numFmtId="0" fontId="3" fillId="0" borderId="11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43" fontId="1" fillId="0" borderId="0" xfId="15" applyFont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15" applyNumberFormat="1" applyFont="1" applyBorder="1" applyAlignment="1">
      <alignment/>
    </xf>
    <xf numFmtId="43" fontId="7" fillId="0" borderId="0" xfId="15" applyFont="1" applyBorder="1" applyAlignment="1">
      <alignment/>
    </xf>
    <xf numFmtId="43" fontId="6" fillId="0" borderId="1" xfId="0" applyNumberFormat="1" applyFont="1" applyBorder="1" applyAlignment="1">
      <alignment/>
    </xf>
    <xf numFmtId="43" fontId="6" fillId="0" borderId="4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1" xfId="0" applyFont="1" applyBorder="1" applyAlignment="1">
      <alignment/>
    </xf>
    <xf numFmtId="43" fontId="6" fillId="0" borderId="5" xfId="0" applyNumberFormat="1" applyFont="1" applyBorder="1" applyAlignment="1">
      <alignment/>
    </xf>
    <xf numFmtId="0" fontId="6" fillId="0" borderId="11" xfId="0" applyFont="1" applyBorder="1" applyAlignment="1">
      <alignment horizontal="center" vertical="center" wrapText="1" shrinkToFit="1"/>
    </xf>
    <xf numFmtId="43" fontId="11" fillId="0" borderId="20" xfId="15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3" fontId="11" fillId="0" borderId="0" xfId="15" applyFont="1" applyBorder="1" applyAlignment="1">
      <alignment horizontal="center"/>
    </xf>
    <xf numFmtId="43" fontId="3" fillId="0" borderId="0" xfId="15" applyFont="1" applyBorder="1" applyAlignment="1" quotePrefix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3" fontId="11" fillId="0" borderId="15" xfId="15" applyFont="1" applyBorder="1" applyAlignment="1">
      <alignment horizontal="center" vertical="center"/>
    </xf>
    <xf numFmtId="43" fontId="11" fillId="0" borderId="11" xfId="15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43" fontId="11" fillId="0" borderId="0" xfId="15" applyFont="1" applyAlignment="1">
      <alignment horizontal="center"/>
    </xf>
    <xf numFmtId="43" fontId="11" fillId="0" borderId="3" xfId="15" applyFont="1" applyBorder="1" applyAlignment="1">
      <alignment horizontal="center"/>
    </xf>
    <xf numFmtId="43" fontId="11" fillId="0" borderId="23" xfId="15" applyFont="1" applyBorder="1" applyAlignment="1">
      <alignment horizontal="center"/>
    </xf>
    <xf numFmtId="43" fontId="11" fillId="0" borderId="24" xfId="15" applyFont="1" applyBorder="1" applyAlignment="1">
      <alignment horizontal="center"/>
    </xf>
    <xf numFmtId="43" fontId="2" fillId="0" borderId="20" xfId="15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43" fontId="2" fillId="0" borderId="3" xfId="15" applyFont="1" applyBorder="1" applyAlignment="1">
      <alignment horizontal="center"/>
    </xf>
    <xf numFmtId="43" fontId="2" fillId="0" borderId="23" xfId="15" applyFont="1" applyBorder="1" applyAlignment="1">
      <alignment horizontal="center"/>
    </xf>
    <xf numFmtId="43" fontId="2" fillId="0" borderId="24" xfId="15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Followed 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A5" sqref="A5"/>
    </sheetView>
  </sheetViews>
  <sheetFormatPr defaultColWidth="9.140625" defaultRowHeight="21.75"/>
  <cols>
    <col min="1" max="1" width="46.7109375" style="0" customWidth="1"/>
    <col min="2" max="2" width="12.00390625" style="0" customWidth="1"/>
    <col min="3" max="3" width="16.421875" style="0" customWidth="1"/>
    <col min="4" max="4" width="16.57421875" style="0" customWidth="1"/>
  </cols>
  <sheetData>
    <row r="1" spans="1:5" ht="21" customHeight="1">
      <c r="A1" s="198" t="s">
        <v>0</v>
      </c>
      <c r="B1" s="198"/>
      <c r="C1" s="198"/>
      <c r="D1" s="198"/>
      <c r="E1" s="8"/>
    </row>
    <row r="2" spans="1:5" ht="21" customHeight="1">
      <c r="A2" s="198" t="s">
        <v>1</v>
      </c>
      <c r="B2" s="198"/>
      <c r="C2" s="198"/>
      <c r="D2" s="198"/>
      <c r="E2" s="8"/>
    </row>
    <row r="3" spans="1:5" ht="21" customHeight="1">
      <c r="A3" s="199" t="s">
        <v>274</v>
      </c>
      <c r="B3" s="199"/>
      <c r="C3" s="199"/>
      <c r="D3" s="199"/>
      <c r="E3" s="8"/>
    </row>
    <row r="4" spans="1:5" ht="21" customHeight="1">
      <c r="A4" s="9" t="s">
        <v>2</v>
      </c>
      <c r="B4" s="9" t="s">
        <v>3</v>
      </c>
      <c r="C4" s="10" t="s">
        <v>4</v>
      </c>
      <c r="D4" s="9" t="s">
        <v>5</v>
      </c>
      <c r="E4" s="8"/>
    </row>
    <row r="5" spans="1:5" ht="21" customHeight="1">
      <c r="A5" s="13" t="s">
        <v>198</v>
      </c>
      <c r="B5" s="11" t="s">
        <v>6</v>
      </c>
      <c r="C5" s="14">
        <v>439877.97</v>
      </c>
      <c r="D5" s="15"/>
      <c r="E5" s="8"/>
    </row>
    <row r="6" spans="1:5" ht="21" customHeight="1">
      <c r="A6" s="13" t="s">
        <v>199</v>
      </c>
      <c r="B6" s="11" t="s">
        <v>6</v>
      </c>
      <c r="C6" s="14">
        <v>19749121.71</v>
      </c>
      <c r="D6" s="14"/>
      <c r="E6" s="8"/>
    </row>
    <row r="7" spans="1:5" ht="21" customHeight="1">
      <c r="A7" s="13" t="s">
        <v>200</v>
      </c>
      <c r="B7" s="11" t="s">
        <v>7</v>
      </c>
      <c r="C7" s="14">
        <v>1884813.81</v>
      </c>
      <c r="D7" s="14"/>
      <c r="E7" s="8"/>
    </row>
    <row r="8" spans="1:5" ht="21" customHeight="1">
      <c r="A8" s="13" t="s">
        <v>201</v>
      </c>
      <c r="B8" s="11" t="s">
        <v>8</v>
      </c>
      <c r="C8" s="14">
        <v>14503.26</v>
      </c>
      <c r="D8" s="14"/>
      <c r="E8" s="8"/>
    </row>
    <row r="9" spans="1:5" ht="21" customHeight="1">
      <c r="A9" s="13" t="s">
        <v>10</v>
      </c>
      <c r="B9" s="11" t="s">
        <v>11</v>
      </c>
      <c r="C9" s="14">
        <v>54055</v>
      </c>
      <c r="D9" s="14"/>
      <c r="E9" s="8"/>
    </row>
    <row r="10" spans="1:5" ht="21" customHeight="1">
      <c r="A10" s="5" t="s">
        <v>12</v>
      </c>
      <c r="B10" s="6" t="s">
        <v>13</v>
      </c>
      <c r="C10" s="7">
        <v>15027</v>
      </c>
      <c r="D10" s="14"/>
      <c r="E10" s="8"/>
    </row>
    <row r="11" spans="1:5" ht="21" customHeight="1">
      <c r="A11" s="5" t="s">
        <v>94</v>
      </c>
      <c r="B11" s="6" t="s">
        <v>95</v>
      </c>
      <c r="C11" s="7">
        <v>16664</v>
      </c>
      <c r="D11" s="14"/>
      <c r="E11" s="8"/>
    </row>
    <row r="12" spans="1:5" ht="21" customHeight="1">
      <c r="A12" s="5" t="s">
        <v>96</v>
      </c>
      <c r="B12" s="6" t="s">
        <v>97</v>
      </c>
      <c r="C12" s="7">
        <v>2968</v>
      </c>
      <c r="D12" s="14"/>
      <c r="E12" s="8"/>
    </row>
    <row r="13" spans="1:5" ht="21" customHeight="1">
      <c r="A13" s="13" t="s">
        <v>231</v>
      </c>
      <c r="B13" s="6">
        <v>704</v>
      </c>
      <c r="C13" s="14">
        <v>99000</v>
      </c>
      <c r="D13" s="14"/>
      <c r="E13" s="8"/>
    </row>
    <row r="14" spans="1:5" ht="21" customHeight="1">
      <c r="A14" s="13" t="s">
        <v>255</v>
      </c>
      <c r="B14" s="6" t="s">
        <v>25</v>
      </c>
      <c r="C14" s="14">
        <v>107565</v>
      </c>
      <c r="D14" s="14"/>
      <c r="E14" s="8"/>
    </row>
    <row r="15" spans="1:5" ht="21" customHeight="1">
      <c r="A15" s="5" t="s">
        <v>188</v>
      </c>
      <c r="B15" s="6" t="s">
        <v>68</v>
      </c>
      <c r="C15" s="7">
        <v>253133</v>
      </c>
      <c r="D15" s="14"/>
      <c r="E15" s="8"/>
    </row>
    <row r="16" spans="1:5" ht="21" customHeight="1">
      <c r="A16" s="13" t="s">
        <v>14</v>
      </c>
      <c r="B16" s="16">
        <v>100</v>
      </c>
      <c r="C16" s="14">
        <v>651801</v>
      </c>
      <c r="D16" s="14"/>
      <c r="E16" s="8"/>
    </row>
    <row r="17" spans="1:5" ht="21" customHeight="1">
      <c r="A17" s="13" t="s">
        <v>15</v>
      </c>
      <c r="B17" s="17">
        <v>130</v>
      </c>
      <c r="C17" s="14">
        <v>478513</v>
      </c>
      <c r="D17" s="14"/>
      <c r="E17" s="8"/>
    </row>
    <row r="18" spans="1:5" ht="21" customHeight="1">
      <c r="A18" s="13" t="s">
        <v>16</v>
      </c>
      <c r="B18" s="17">
        <v>200</v>
      </c>
      <c r="C18" s="14">
        <v>529506</v>
      </c>
      <c r="D18" s="14"/>
      <c r="E18" s="8"/>
    </row>
    <row r="19" spans="1:5" ht="21" customHeight="1">
      <c r="A19" s="13" t="s">
        <v>17</v>
      </c>
      <c r="B19" s="17">
        <v>250</v>
      </c>
      <c r="C19" s="14">
        <v>263965.18</v>
      </c>
      <c r="D19" s="14"/>
      <c r="E19" s="8"/>
    </row>
    <row r="20" spans="1:5" ht="21" customHeight="1">
      <c r="A20" s="13" t="s">
        <v>26</v>
      </c>
      <c r="B20" s="17">
        <v>270</v>
      </c>
      <c r="C20" s="14">
        <v>85679.1</v>
      </c>
      <c r="D20" s="14"/>
      <c r="E20" s="8"/>
    </row>
    <row r="21" spans="1:5" ht="21" customHeight="1">
      <c r="A21" s="13" t="s">
        <v>27</v>
      </c>
      <c r="B21" s="17">
        <v>821</v>
      </c>
      <c r="C21" s="14">
        <v>33272.48</v>
      </c>
      <c r="D21" s="14"/>
      <c r="E21" s="8"/>
    </row>
    <row r="22" spans="1:5" ht="21" customHeight="1">
      <c r="A22" s="13" t="s">
        <v>197</v>
      </c>
      <c r="B22" s="17">
        <v>400</v>
      </c>
      <c r="C22" s="14">
        <v>320500</v>
      </c>
      <c r="D22" s="14"/>
      <c r="E22" s="8"/>
    </row>
    <row r="23" spans="1:5" ht="21" customHeight="1">
      <c r="A23" s="13" t="s">
        <v>214</v>
      </c>
      <c r="B23" s="17">
        <v>550</v>
      </c>
      <c r="C23" s="14">
        <v>330000</v>
      </c>
      <c r="D23" s="14"/>
      <c r="E23" s="8"/>
    </row>
    <row r="24" spans="1:5" ht="21" customHeight="1">
      <c r="A24" s="13" t="s">
        <v>238</v>
      </c>
      <c r="B24" s="17">
        <v>450</v>
      </c>
      <c r="C24" s="14">
        <v>0</v>
      </c>
      <c r="D24" s="14"/>
      <c r="E24" s="8"/>
    </row>
    <row r="25" spans="1:5" ht="21" customHeight="1">
      <c r="A25" s="13" t="s">
        <v>239</v>
      </c>
      <c r="B25" s="17">
        <v>500</v>
      </c>
      <c r="C25" s="14">
        <v>0</v>
      </c>
      <c r="D25" s="14"/>
      <c r="E25" s="8"/>
    </row>
    <row r="26" spans="1:5" ht="21" customHeight="1">
      <c r="A26" s="13" t="s">
        <v>18</v>
      </c>
      <c r="B26" s="17"/>
      <c r="C26" s="14"/>
      <c r="D26" s="14">
        <v>8143071.65</v>
      </c>
      <c r="E26" s="8"/>
    </row>
    <row r="27" spans="1:5" ht="21" customHeight="1">
      <c r="A27" s="13" t="s">
        <v>28</v>
      </c>
      <c r="B27" s="17"/>
      <c r="C27" s="14"/>
      <c r="D27" s="14">
        <v>4102635.09</v>
      </c>
      <c r="E27" s="8"/>
    </row>
    <row r="28" spans="1:5" ht="21" customHeight="1">
      <c r="A28" s="13" t="s">
        <v>19</v>
      </c>
      <c r="B28" s="17">
        <v>700</v>
      </c>
      <c r="C28" s="14"/>
      <c r="D28" s="14">
        <v>7147613.46</v>
      </c>
      <c r="E28" s="8"/>
    </row>
    <row r="29" spans="1:5" ht="21" customHeight="1">
      <c r="A29" s="13" t="s">
        <v>20</v>
      </c>
      <c r="B29" s="17"/>
      <c r="C29" s="14"/>
      <c r="D29" s="14">
        <v>3581628.9</v>
      </c>
      <c r="E29" s="8"/>
    </row>
    <row r="30" spans="1:5" ht="21" customHeight="1">
      <c r="A30" s="13" t="s">
        <v>21</v>
      </c>
      <c r="B30" s="4"/>
      <c r="C30" s="14"/>
      <c r="D30" s="14">
        <v>1068819.64</v>
      </c>
      <c r="E30" s="8"/>
    </row>
    <row r="31" spans="1:5" ht="21" customHeight="1">
      <c r="A31" s="13" t="s">
        <v>22</v>
      </c>
      <c r="B31" s="4"/>
      <c r="C31" s="14"/>
      <c r="D31" s="14">
        <v>57555</v>
      </c>
      <c r="E31" s="8"/>
    </row>
    <row r="32" spans="1:5" ht="21" customHeight="1">
      <c r="A32" s="13" t="s">
        <v>256</v>
      </c>
      <c r="B32" s="4"/>
      <c r="C32" s="14"/>
      <c r="D32" s="14">
        <v>788763.8</v>
      </c>
      <c r="E32" s="8"/>
    </row>
    <row r="33" spans="1:5" ht="21" customHeight="1">
      <c r="A33" s="18" t="s">
        <v>23</v>
      </c>
      <c r="B33" s="181"/>
      <c r="C33" s="14"/>
      <c r="D33" s="14">
        <v>439877.97</v>
      </c>
      <c r="E33" s="8"/>
    </row>
    <row r="34" spans="1:5" ht="21" customHeight="1" thickBot="1">
      <c r="A34" s="19"/>
      <c r="B34" s="20"/>
      <c r="C34" s="21">
        <f>SUM(C5:C33)</f>
        <v>25329965.51</v>
      </c>
      <c r="D34" s="22">
        <f>SUM(D5:D33)</f>
        <v>25329965.509999998</v>
      </c>
      <c r="E34" s="8"/>
    </row>
    <row r="35" spans="1:5" ht="21" customHeight="1" thickTop="1">
      <c r="A35" s="30" t="s">
        <v>84</v>
      </c>
      <c r="B35" s="182"/>
      <c r="C35" s="183"/>
      <c r="D35" s="183"/>
      <c r="E35" s="1"/>
    </row>
    <row r="36" spans="1:5" ht="21" customHeight="1">
      <c r="A36" s="2" t="s">
        <v>24</v>
      </c>
      <c r="B36" s="184"/>
      <c r="C36" s="2"/>
      <c r="D36" s="185"/>
      <c r="E36" s="1"/>
    </row>
    <row r="37" spans="1:5" ht="21" customHeight="1">
      <c r="A37" s="200" t="s">
        <v>93</v>
      </c>
      <c r="B37" s="200"/>
      <c r="C37" s="200"/>
      <c r="D37" s="200"/>
      <c r="E37" s="1"/>
    </row>
    <row r="38" spans="1:5" ht="21" customHeight="1">
      <c r="A38" s="197" t="s">
        <v>92</v>
      </c>
      <c r="B38" s="197"/>
      <c r="C38" s="197"/>
      <c r="D38" s="197"/>
      <c r="E38" s="197"/>
    </row>
    <row r="39" spans="1:5" ht="21" customHeight="1">
      <c r="A39" s="197" t="s">
        <v>91</v>
      </c>
      <c r="B39" s="197"/>
      <c r="C39" s="197"/>
      <c r="D39" s="197"/>
      <c r="E39" s="197"/>
    </row>
    <row r="40" spans="1:5" ht="23.25" customHeight="1">
      <c r="A40" s="8"/>
      <c r="B40" s="8"/>
      <c r="C40" s="8"/>
      <c r="D40" s="8"/>
      <c r="E40" s="8"/>
    </row>
    <row r="41" spans="1:5" ht="21" customHeight="1">
      <c r="A41" s="175"/>
      <c r="B41" s="175"/>
      <c r="C41" s="175"/>
      <c r="D41" s="175"/>
      <c r="E41" s="175"/>
    </row>
    <row r="42" spans="1:5" ht="21" customHeight="1">
      <c r="A42" s="175"/>
      <c r="B42" s="175"/>
      <c r="C42" s="175"/>
      <c r="D42" s="175"/>
      <c r="E42" s="175"/>
    </row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</sheetData>
  <mergeCells count="6">
    <mergeCell ref="A38:E38"/>
    <mergeCell ref="A39:E39"/>
    <mergeCell ref="A1:D1"/>
    <mergeCell ref="A2:D2"/>
    <mergeCell ref="A3:D3"/>
    <mergeCell ref="A37:D37"/>
  </mergeCells>
  <printOptions/>
  <pageMargins left="0.75" right="0.22" top="0.19" bottom="0.2" header="0.31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7"/>
  <sheetViews>
    <sheetView tabSelected="1" workbookViewId="0" topLeftCell="A76">
      <selection activeCell="E87" sqref="E87"/>
    </sheetView>
  </sheetViews>
  <sheetFormatPr defaultColWidth="9.140625" defaultRowHeight="21.75"/>
  <cols>
    <col min="2" max="2" width="45.28125" style="0" customWidth="1"/>
    <col min="3" max="3" width="7.7109375" style="0" customWidth="1"/>
    <col min="4" max="4" width="14.140625" style="0" customWidth="1"/>
    <col min="5" max="5" width="13.140625" style="0" customWidth="1"/>
    <col min="6" max="6" width="13.7109375" style="0" customWidth="1"/>
  </cols>
  <sheetData>
    <row r="1" spans="1:6" ht="20.25" customHeight="1">
      <c r="A1" s="210" t="s">
        <v>102</v>
      </c>
      <c r="B1" s="210"/>
      <c r="C1" s="210"/>
      <c r="D1" s="210"/>
      <c r="E1" s="210"/>
      <c r="F1" s="210"/>
    </row>
    <row r="2" spans="1:6" ht="20.25" customHeight="1">
      <c r="A2" s="201" t="s">
        <v>278</v>
      </c>
      <c r="B2" s="201"/>
      <c r="C2" s="201"/>
      <c r="D2" s="201"/>
      <c r="E2" s="201"/>
      <c r="F2" s="201"/>
    </row>
    <row r="3" spans="1:6" ht="20.25" customHeight="1">
      <c r="A3" s="193" t="s">
        <v>2</v>
      </c>
      <c r="B3" s="194"/>
      <c r="C3" s="112" t="s">
        <v>42</v>
      </c>
      <c r="D3" s="211" t="s">
        <v>103</v>
      </c>
      <c r="E3" s="212"/>
      <c r="F3" s="213"/>
    </row>
    <row r="4" spans="1:6" ht="20.25" customHeight="1">
      <c r="A4" s="195"/>
      <c r="B4" s="192"/>
      <c r="C4" s="116" t="s">
        <v>43</v>
      </c>
      <c r="D4" s="125" t="s">
        <v>34</v>
      </c>
      <c r="E4" s="126" t="s">
        <v>35</v>
      </c>
      <c r="F4" s="110" t="s">
        <v>36</v>
      </c>
    </row>
    <row r="5" spans="1:6" ht="20.25" customHeight="1">
      <c r="A5" s="127" t="s">
        <v>104</v>
      </c>
      <c r="B5" s="128"/>
      <c r="C5" s="7"/>
      <c r="D5" s="7"/>
      <c r="E5" s="7"/>
      <c r="F5" s="98"/>
    </row>
    <row r="6" spans="1:6" ht="20.25" customHeight="1">
      <c r="A6" s="127" t="s">
        <v>105</v>
      </c>
      <c r="B6" s="128"/>
      <c r="C6" s="129" t="s">
        <v>37</v>
      </c>
      <c r="D6" s="129"/>
      <c r="E6" s="7"/>
      <c r="F6" s="98"/>
    </row>
    <row r="7" spans="1:6" ht="20.25" customHeight="1">
      <c r="A7" s="123"/>
      <c r="B7" s="124" t="s">
        <v>106</v>
      </c>
      <c r="C7" s="130" t="s">
        <v>107</v>
      </c>
      <c r="D7" s="7">
        <v>4482</v>
      </c>
      <c r="E7" s="131">
        <v>35622</v>
      </c>
      <c r="F7" s="7">
        <f>SUM(D7:E7)</f>
        <v>40104</v>
      </c>
    </row>
    <row r="8" spans="1:6" ht="20.25" customHeight="1">
      <c r="A8" s="123"/>
      <c r="B8" s="124" t="s">
        <v>108</v>
      </c>
      <c r="C8" s="130" t="s">
        <v>109</v>
      </c>
      <c r="D8" s="7">
        <v>9330.4</v>
      </c>
      <c r="E8" s="7">
        <v>9304.06</v>
      </c>
      <c r="F8" s="7">
        <f>SUM(D8:E8)</f>
        <v>18634.46</v>
      </c>
    </row>
    <row r="9" spans="1:6" ht="20.25" customHeight="1">
      <c r="A9" s="123"/>
      <c r="B9" s="124" t="s">
        <v>110</v>
      </c>
      <c r="C9" s="130" t="s">
        <v>111</v>
      </c>
      <c r="D9" s="7">
        <v>3555</v>
      </c>
      <c r="E9" s="131">
        <v>4360</v>
      </c>
      <c r="F9" s="7">
        <f>SUM(D9:E9)</f>
        <v>7915</v>
      </c>
    </row>
    <row r="10" spans="1:6" ht="20.25" customHeight="1">
      <c r="A10" s="123"/>
      <c r="B10" s="124" t="s">
        <v>226</v>
      </c>
      <c r="C10" s="130" t="s">
        <v>227</v>
      </c>
      <c r="D10" s="111">
        <v>0</v>
      </c>
      <c r="E10" s="132">
        <v>0</v>
      </c>
      <c r="F10" s="7">
        <f>SUM(D10:E10)</f>
        <v>0</v>
      </c>
    </row>
    <row r="11" spans="1:6" ht="20.25" customHeight="1">
      <c r="A11" s="123"/>
      <c r="B11" s="128" t="s">
        <v>112</v>
      </c>
      <c r="C11" s="133"/>
      <c r="D11" s="117">
        <f>SUM(D7:D10)</f>
        <v>17367.4</v>
      </c>
      <c r="E11" s="178">
        <f>SUM(E7:E10)</f>
        <v>49286.06</v>
      </c>
      <c r="F11" s="134">
        <f>SUM(D11:E11)</f>
        <v>66653.45999999999</v>
      </c>
    </row>
    <row r="12" spans="1:6" ht="20.25" customHeight="1">
      <c r="A12" s="127" t="s">
        <v>113</v>
      </c>
      <c r="B12" s="128"/>
      <c r="C12" s="129" t="s">
        <v>38</v>
      </c>
      <c r="D12" s="129"/>
      <c r="E12" s="7"/>
      <c r="F12" s="7"/>
    </row>
    <row r="13" spans="1:6" ht="20.25" customHeight="1">
      <c r="A13" s="127"/>
      <c r="B13" s="124" t="s">
        <v>114</v>
      </c>
      <c r="C13" s="130" t="s">
        <v>115</v>
      </c>
      <c r="D13" s="7">
        <v>0</v>
      </c>
      <c r="E13" s="131">
        <v>0</v>
      </c>
      <c r="F13" s="7">
        <f>SUM(D13:E13)</f>
        <v>0</v>
      </c>
    </row>
    <row r="14" spans="1:6" ht="20.25" customHeight="1">
      <c r="A14" s="123" t="s">
        <v>39</v>
      </c>
      <c r="B14" s="124" t="s">
        <v>116</v>
      </c>
      <c r="C14" s="130" t="s">
        <v>117</v>
      </c>
      <c r="D14" s="7">
        <v>17540</v>
      </c>
      <c r="E14" s="135">
        <v>11610</v>
      </c>
      <c r="F14" s="7">
        <f>SUM(D14:E14)</f>
        <v>29150</v>
      </c>
    </row>
    <row r="15" spans="1:6" ht="20.25" customHeight="1">
      <c r="A15" s="123"/>
      <c r="B15" s="124" t="s">
        <v>118</v>
      </c>
      <c r="C15" s="130" t="s">
        <v>119</v>
      </c>
      <c r="D15" s="7">
        <v>0</v>
      </c>
      <c r="E15" s="131">
        <v>0</v>
      </c>
      <c r="F15" s="7">
        <f>SUM(D15:E15)</f>
        <v>0</v>
      </c>
    </row>
    <row r="16" spans="1:6" ht="20.25" customHeight="1">
      <c r="A16" s="123"/>
      <c r="B16" s="124" t="s">
        <v>120</v>
      </c>
      <c r="C16" s="130" t="s">
        <v>121</v>
      </c>
      <c r="D16" s="7">
        <v>19289</v>
      </c>
      <c r="E16" s="131">
        <v>0</v>
      </c>
      <c r="F16" s="7">
        <f>SUM(D16:E16)</f>
        <v>19289</v>
      </c>
    </row>
    <row r="17" spans="1:6" ht="20.25" customHeight="1">
      <c r="A17" s="127"/>
      <c r="B17" s="128" t="s">
        <v>122</v>
      </c>
      <c r="C17" s="133"/>
      <c r="D17" s="117">
        <f>SUM(D13:D16)</f>
        <v>36829</v>
      </c>
      <c r="E17" s="134">
        <f>SUM(E13:E16)</f>
        <v>11610</v>
      </c>
      <c r="F17" s="134">
        <f>SUM(F13:F16)</f>
        <v>48439</v>
      </c>
    </row>
    <row r="18" spans="1:6" ht="20.25" customHeight="1">
      <c r="A18" s="127" t="s">
        <v>123</v>
      </c>
      <c r="B18" s="128"/>
      <c r="C18" s="129" t="s">
        <v>40</v>
      </c>
      <c r="D18" s="129"/>
      <c r="E18" s="136"/>
      <c r="F18" s="7"/>
    </row>
    <row r="19" spans="1:6" ht="20.25" customHeight="1">
      <c r="A19" s="127"/>
      <c r="B19" s="124" t="s">
        <v>124</v>
      </c>
      <c r="C19" s="130" t="s">
        <v>125</v>
      </c>
      <c r="D19" s="7">
        <v>11641.44</v>
      </c>
      <c r="E19" s="131">
        <v>10542.77</v>
      </c>
      <c r="F19" s="7">
        <f>SUM(D19:E19)</f>
        <v>22184.21</v>
      </c>
    </row>
    <row r="20" spans="1:6" ht="20.25" customHeight="1">
      <c r="A20" s="127"/>
      <c r="B20" s="128" t="s">
        <v>122</v>
      </c>
      <c r="C20" s="130"/>
      <c r="D20" s="137">
        <f>SUM(D19)</f>
        <v>11641.44</v>
      </c>
      <c r="E20" s="138">
        <f>SUM(E19)</f>
        <v>10542.77</v>
      </c>
      <c r="F20" s="134">
        <f>SUM(F19)</f>
        <v>22184.21</v>
      </c>
    </row>
    <row r="21" spans="1:6" ht="20.25" customHeight="1">
      <c r="A21" s="127" t="s">
        <v>126</v>
      </c>
      <c r="B21" s="128"/>
      <c r="C21" s="129" t="s">
        <v>41</v>
      </c>
      <c r="D21" s="129"/>
      <c r="E21" s="7"/>
      <c r="F21" s="7"/>
    </row>
    <row r="22" spans="1:6" ht="20.25" customHeight="1">
      <c r="A22" s="123"/>
      <c r="B22" s="124" t="s">
        <v>127</v>
      </c>
      <c r="C22" s="130"/>
      <c r="D22" s="130">
        <v>0</v>
      </c>
      <c r="E22" s="7">
        <v>0</v>
      </c>
      <c r="F22" s="7">
        <v>0</v>
      </c>
    </row>
    <row r="23" spans="1:6" ht="20.25" customHeight="1">
      <c r="A23" s="123"/>
      <c r="B23" s="124" t="s">
        <v>128</v>
      </c>
      <c r="C23" s="130" t="s">
        <v>129</v>
      </c>
      <c r="D23" s="7">
        <v>68000</v>
      </c>
      <c r="E23" s="131">
        <v>104000</v>
      </c>
      <c r="F23" s="7">
        <f>SUM(D23:E23)</f>
        <v>172000</v>
      </c>
    </row>
    <row r="24" spans="1:6" ht="20.25" customHeight="1">
      <c r="A24" s="123"/>
      <c r="B24" s="124" t="s">
        <v>130</v>
      </c>
      <c r="C24" s="130" t="s">
        <v>131</v>
      </c>
      <c r="D24" s="7">
        <v>0</v>
      </c>
      <c r="E24" s="131">
        <v>0</v>
      </c>
      <c r="F24" s="7">
        <v>0</v>
      </c>
    </row>
    <row r="25" spans="1:6" ht="20.25" customHeight="1">
      <c r="A25" s="123"/>
      <c r="B25" s="124" t="s">
        <v>132</v>
      </c>
      <c r="C25" s="130" t="s">
        <v>133</v>
      </c>
      <c r="D25" s="7">
        <v>116</v>
      </c>
      <c r="E25" s="131">
        <v>69</v>
      </c>
      <c r="F25" s="7">
        <f>SUM(D25:E25)</f>
        <v>185</v>
      </c>
    </row>
    <row r="26" spans="1:6" ht="20.25" customHeight="1">
      <c r="A26" s="123"/>
      <c r="B26" s="128" t="s">
        <v>122</v>
      </c>
      <c r="C26" s="130"/>
      <c r="D26" s="137">
        <f>SUM(D22:D25)</f>
        <v>68116</v>
      </c>
      <c r="E26" s="138">
        <f>SUM(E22:E25)</f>
        <v>104069</v>
      </c>
      <c r="F26" s="134">
        <f>SUM(F22:F25)</f>
        <v>172185</v>
      </c>
    </row>
    <row r="27" spans="1:6" ht="20.25" customHeight="1">
      <c r="A27" s="139"/>
      <c r="B27" s="140" t="s">
        <v>134</v>
      </c>
      <c r="C27" s="111"/>
      <c r="D27" s="117">
        <f>SUM(D11+D17+D20+D26)</f>
        <v>133953.84</v>
      </c>
      <c r="E27" s="117">
        <f>SUM(E11+E17+E20+E26)</f>
        <v>175507.83000000002</v>
      </c>
      <c r="F27" s="117">
        <f>SUM(F11+F17+F20+F26)</f>
        <v>309461.67</v>
      </c>
    </row>
    <row r="28" spans="1:6" ht="20.25" customHeight="1">
      <c r="A28" s="127" t="s">
        <v>135</v>
      </c>
      <c r="B28" s="128"/>
      <c r="C28" s="136"/>
      <c r="D28" s="136"/>
      <c r="E28" s="136"/>
      <c r="F28" s="7"/>
    </row>
    <row r="29" spans="1:6" ht="20.25" customHeight="1">
      <c r="A29" s="127" t="s">
        <v>136</v>
      </c>
      <c r="B29" s="128"/>
      <c r="C29" s="129" t="s">
        <v>137</v>
      </c>
      <c r="D29" s="129"/>
      <c r="E29" s="136"/>
      <c r="F29" s="7"/>
    </row>
    <row r="30" spans="1:6" ht="20.25" customHeight="1">
      <c r="A30" s="123"/>
      <c r="B30" s="124" t="s">
        <v>190</v>
      </c>
      <c r="C30" s="130" t="s">
        <v>138</v>
      </c>
      <c r="D30" s="7">
        <v>577784.65</v>
      </c>
      <c r="E30" s="7">
        <v>180812.97</v>
      </c>
      <c r="F30" s="7">
        <f aca="true" t="shared" si="0" ref="F30:F40">SUM(D30:E30)</f>
        <v>758597.62</v>
      </c>
    </row>
    <row r="31" spans="1:6" ht="20.25" customHeight="1">
      <c r="A31" s="123"/>
      <c r="B31" s="124" t="s">
        <v>189</v>
      </c>
      <c r="C31" s="130" t="s">
        <v>138</v>
      </c>
      <c r="D31" s="7">
        <v>727228.89</v>
      </c>
      <c r="E31" s="7">
        <v>0</v>
      </c>
      <c r="F31" s="7">
        <f t="shared" si="0"/>
        <v>727228.89</v>
      </c>
    </row>
    <row r="32" spans="1:6" ht="20.25" customHeight="1">
      <c r="A32" s="123"/>
      <c r="B32" s="124" t="s">
        <v>139</v>
      </c>
      <c r="C32" s="130" t="s">
        <v>140</v>
      </c>
      <c r="D32" s="7">
        <v>0</v>
      </c>
      <c r="E32" s="7">
        <v>16038.28</v>
      </c>
      <c r="F32" s="7">
        <f t="shared" si="0"/>
        <v>16038.28</v>
      </c>
    </row>
    <row r="33" spans="1:6" ht="20.25" customHeight="1">
      <c r="A33" s="123"/>
      <c r="B33" s="124" t="s">
        <v>141</v>
      </c>
      <c r="C33" s="130" t="s">
        <v>142</v>
      </c>
      <c r="D33" s="7">
        <v>144940.13</v>
      </c>
      <c r="E33" s="131">
        <v>24483.27</v>
      </c>
      <c r="F33" s="7">
        <f t="shared" si="0"/>
        <v>169423.4</v>
      </c>
    </row>
    <row r="34" spans="1:6" ht="20.25" customHeight="1">
      <c r="A34" s="123"/>
      <c r="B34" s="124" t="s">
        <v>143</v>
      </c>
      <c r="C34" s="130" t="s">
        <v>144</v>
      </c>
      <c r="D34" s="7">
        <v>389623.58</v>
      </c>
      <c r="E34" s="131">
        <v>46052.48</v>
      </c>
      <c r="F34" s="7">
        <f t="shared" si="0"/>
        <v>435676.06</v>
      </c>
    </row>
    <row r="35" spans="1:6" ht="20.25" customHeight="1">
      <c r="A35" s="123"/>
      <c r="B35" s="124" t="s">
        <v>145</v>
      </c>
      <c r="C35" s="130" t="s">
        <v>146</v>
      </c>
      <c r="D35" s="7">
        <v>0</v>
      </c>
      <c r="E35" s="7">
        <v>16292</v>
      </c>
      <c r="F35" s="7">
        <f t="shared" si="0"/>
        <v>16292</v>
      </c>
    </row>
    <row r="36" spans="1:6" ht="20.25" customHeight="1">
      <c r="A36" s="123"/>
      <c r="B36" s="124" t="s">
        <v>147</v>
      </c>
      <c r="C36" s="130"/>
      <c r="D36" s="131">
        <v>0</v>
      </c>
      <c r="E36" s="7">
        <v>43247.43</v>
      </c>
      <c r="F36" s="7">
        <f t="shared" si="0"/>
        <v>43247.43</v>
      </c>
    </row>
    <row r="37" spans="1:6" ht="20.25" customHeight="1">
      <c r="A37" s="123"/>
      <c r="B37" s="124" t="s">
        <v>148</v>
      </c>
      <c r="C37" s="130" t="s">
        <v>149</v>
      </c>
      <c r="D37" s="7">
        <v>13626.04</v>
      </c>
      <c r="E37" s="7">
        <v>14503.26</v>
      </c>
      <c r="F37" s="7">
        <f t="shared" si="0"/>
        <v>28129.300000000003</v>
      </c>
    </row>
    <row r="38" spans="1:6" ht="20.25" customHeight="1">
      <c r="A38" s="123"/>
      <c r="B38" s="124" t="s">
        <v>150</v>
      </c>
      <c r="C38" s="130" t="s">
        <v>151</v>
      </c>
      <c r="D38" s="7">
        <v>166152</v>
      </c>
      <c r="E38" s="7">
        <v>42756</v>
      </c>
      <c r="F38" s="7">
        <f t="shared" si="0"/>
        <v>208908</v>
      </c>
    </row>
    <row r="39" spans="1:6" ht="20.25" customHeight="1">
      <c r="A39" s="123"/>
      <c r="B39" s="124" t="s">
        <v>152</v>
      </c>
      <c r="C39" s="130" t="s">
        <v>151</v>
      </c>
      <c r="D39" s="7">
        <v>0</v>
      </c>
      <c r="E39" s="7"/>
      <c r="F39" s="111">
        <f t="shared" si="0"/>
        <v>0</v>
      </c>
    </row>
    <row r="40" spans="1:6" ht="20.25" customHeight="1">
      <c r="A40" s="139"/>
      <c r="B40" s="140" t="s">
        <v>112</v>
      </c>
      <c r="C40" s="111"/>
      <c r="D40" s="134">
        <f>SUM(D30:D39)</f>
        <v>2019355.29</v>
      </c>
      <c r="E40" s="134">
        <f>SUM(E30:E39)</f>
        <v>384185.69</v>
      </c>
      <c r="F40" s="136">
        <f t="shared" si="0"/>
        <v>2403540.98</v>
      </c>
    </row>
    <row r="41" spans="1:6" ht="20.25" customHeight="1">
      <c r="A41" s="121"/>
      <c r="B41" s="115" t="s">
        <v>153</v>
      </c>
      <c r="C41" s="141"/>
      <c r="D41" s="117">
        <f>SUM(D27+D40)</f>
        <v>2153309.13</v>
      </c>
      <c r="E41" s="117">
        <f>SUM(E27+E40)</f>
        <v>559693.52</v>
      </c>
      <c r="F41" s="117">
        <f>SUM(D41:E41)</f>
        <v>2713002.65</v>
      </c>
    </row>
    <row r="42" spans="1:6" ht="23.25">
      <c r="A42" s="202" t="s">
        <v>154</v>
      </c>
      <c r="B42" s="202"/>
      <c r="C42" s="202"/>
      <c r="D42" s="202"/>
      <c r="E42" s="202"/>
      <c r="F42" s="202"/>
    </row>
    <row r="43" spans="1:6" ht="23.25">
      <c r="A43" s="214" t="s">
        <v>2</v>
      </c>
      <c r="B43" s="215"/>
      <c r="C43" s="146" t="s">
        <v>42</v>
      </c>
      <c r="D43" s="218" t="s">
        <v>103</v>
      </c>
      <c r="E43" s="219"/>
      <c r="F43" s="220"/>
    </row>
    <row r="44" spans="1:6" ht="23.25">
      <c r="A44" s="216"/>
      <c r="B44" s="217"/>
      <c r="C44" s="147" t="s">
        <v>43</v>
      </c>
      <c r="D44" s="148" t="s">
        <v>34</v>
      </c>
      <c r="E44" s="149" t="s">
        <v>35</v>
      </c>
      <c r="F44" s="9" t="s">
        <v>36</v>
      </c>
    </row>
    <row r="45" spans="1:6" ht="23.25">
      <c r="A45" s="150" t="s">
        <v>155</v>
      </c>
      <c r="B45" s="151"/>
      <c r="C45" s="152"/>
      <c r="D45" s="152"/>
      <c r="E45" s="152"/>
      <c r="F45" s="14"/>
    </row>
    <row r="46" spans="1:6" ht="23.25">
      <c r="A46" s="150" t="s">
        <v>156</v>
      </c>
      <c r="B46" s="151"/>
      <c r="C46" s="153" t="s">
        <v>157</v>
      </c>
      <c r="D46" s="153"/>
      <c r="E46" s="152"/>
      <c r="F46" s="14"/>
    </row>
    <row r="47" spans="1:6" ht="23.25">
      <c r="A47" s="150"/>
      <c r="B47" s="154" t="s">
        <v>158</v>
      </c>
      <c r="C47" s="155" t="s">
        <v>159</v>
      </c>
      <c r="D47" s="14">
        <v>2168027.6</v>
      </c>
      <c r="E47" s="143">
        <v>3252041.4</v>
      </c>
      <c r="F47" s="7">
        <f>SUM(D47:E47)</f>
        <v>5420069</v>
      </c>
    </row>
    <row r="48" spans="1:6" ht="23.25">
      <c r="A48" s="156"/>
      <c r="B48" s="157" t="s">
        <v>112</v>
      </c>
      <c r="C48" s="158"/>
      <c r="D48" s="144">
        <f>SUM(D47)</f>
        <v>2168027.6</v>
      </c>
      <c r="E48" s="159">
        <f>SUM(E47)</f>
        <v>3252041.4</v>
      </c>
      <c r="F48" s="144">
        <f>SUM(F47)</f>
        <v>5420069</v>
      </c>
    </row>
    <row r="49" spans="1:6" ht="23.25">
      <c r="A49" s="150" t="s">
        <v>160</v>
      </c>
      <c r="B49" s="151"/>
      <c r="C49" s="160"/>
      <c r="D49" s="152"/>
      <c r="E49" s="12"/>
      <c r="F49" s="14"/>
    </row>
    <row r="50" spans="1:6" ht="23.25">
      <c r="A50" s="150"/>
      <c r="B50" s="154" t="s">
        <v>161</v>
      </c>
      <c r="C50" s="160"/>
      <c r="D50" s="14">
        <v>0</v>
      </c>
      <c r="E50" s="14">
        <v>0</v>
      </c>
      <c r="F50" s="7">
        <f aca="true" t="shared" si="1" ref="F50:F68">SUM(D50:E50)</f>
        <v>0</v>
      </c>
    </row>
    <row r="51" spans="1:6" ht="23.25">
      <c r="A51" s="150"/>
      <c r="B51" s="154" t="s">
        <v>162</v>
      </c>
      <c r="C51" s="160"/>
      <c r="D51" s="14">
        <v>0</v>
      </c>
      <c r="E51" s="14">
        <v>0</v>
      </c>
      <c r="F51" s="7">
        <f t="shared" si="1"/>
        <v>0</v>
      </c>
    </row>
    <row r="52" spans="1:6" ht="23.25">
      <c r="A52" s="150"/>
      <c r="B52" s="154" t="s">
        <v>163</v>
      </c>
      <c r="C52" s="160"/>
      <c r="D52" s="14">
        <v>0</v>
      </c>
      <c r="E52" s="143">
        <v>0</v>
      </c>
      <c r="F52" s="7">
        <f t="shared" si="1"/>
        <v>0</v>
      </c>
    </row>
    <row r="53" spans="1:6" ht="23.25">
      <c r="A53" s="150"/>
      <c r="B53" s="154" t="s">
        <v>164</v>
      </c>
      <c r="C53" s="160"/>
      <c r="D53" s="14">
        <v>0</v>
      </c>
      <c r="E53" s="14">
        <v>0</v>
      </c>
      <c r="F53" s="7">
        <f t="shared" si="1"/>
        <v>0</v>
      </c>
    </row>
    <row r="54" spans="1:6" ht="23.25">
      <c r="A54" s="150"/>
      <c r="B54" s="154" t="s">
        <v>165</v>
      </c>
      <c r="C54" s="25"/>
      <c r="D54" s="14">
        <v>0</v>
      </c>
      <c r="E54" s="14">
        <v>0</v>
      </c>
      <c r="F54" s="7">
        <f t="shared" si="1"/>
        <v>0</v>
      </c>
    </row>
    <row r="55" spans="1:6" ht="23.25">
      <c r="A55" s="150"/>
      <c r="B55" s="154" t="s">
        <v>166</v>
      </c>
      <c r="C55" s="25"/>
      <c r="D55" s="14">
        <v>0</v>
      </c>
      <c r="E55" s="14">
        <v>0</v>
      </c>
      <c r="F55" s="7">
        <f t="shared" si="1"/>
        <v>0</v>
      </c>
    </row>
    <row r="56" spans="1:6" ht="23.25">
      <c r="A56" s="150"/>
      <c r="B56" s="154" t="s">
        <v>167</v>
      </c>
      <c r="C56" s="25"/>
      <c r="D56" s="14">
        <v>0</v>
      </c>
      <c r="E56" s="14">
        <v>0</v>
      </c>
      <c r="F56" s="7">
        <f t="shared" si="1"/>
        <v>0</v>
      </c>
    </row>
    <row r="57" spans="1:6" ht="23.25">
      <c r="A57" s="150"/>
      <c r="B57" s="154" t="s">
        <v>168</v>
      </c>
      <c r="C57" s="25"/>
      <c r="D57" s="14">
        <v>0</v>
      </c>
      <c r="E57" s="14">
        <v>0</v>
      </c>
      <c r="F57" s="7">
        <f t="shared" si="1"/>
        <v>0</v>
      </c>
    </row>
    <row r="58" spans="1:6" ht="23.25">
      <c r="A58" s="150"/>
      <c r="B58" s="154" t="s">
        <v>169</v>
      </c>
      <c r="C58" s="25"/>
      <c r="D58" s="14">
        <v>0</v>
      </c>
      <c r="E58" s="14">
        <v>0</v>
      </c>
      <c r="F58" s="7">
        <f t="shared" si="1"/>
        <v>0</v>
      </c>
    </row>
    <row r="59" spans="1:6" ht="23.25">
      <c r="A59" s="150"/>
      <c r="B59" s="154" t="s">
        <v>170</v>
      </c>
      <c r="C59" s="25"/>
      <c r="D59" s="14">
        <v>0</v>
      </c>
      <c r="E59" s="14">
        <v>0</v>
      </c>
      <c r="F59" s="7">
        <f t="shared" si="1"/>
        <v>0</v>
      </c>
    </row>
    <row r="60" spans="1:6" ht="23.25">
      <c r="A60" s="150"/>
      <c r="B60" s="154" t="s">
        <v>171</v>
      </c>
      <c r="C60" s="25"/>
      <c r="D60" s="161">
        <v>0</v>
      </c>
      <c r="E60" s="14">
        <v>0</v>
      </c>
      <c r="F60" s="7">
        <f t="shared" si="1"/>
        <v>0</v>
      </c>
    </row>
    <row r="61" spans="1:6" ht="23.25">
      <c r="A61" s="150"/>
      <c r="B61" s="154" t="s">
        <v>213</v>
      </c>
      <c r="C61" s="25"/>
      <c r="D61" s="161">
        <v>0</v>
      </c>
      <c r="E61" s="14">
        <v>0</v>
      </c>
      <c r="F61" s="7">
        <f t="shared" si="1"/>
        <v>0</v>
      </c>
    </row>
    <row r="62" spans="1:6" ht="23.25">
      <c r="A62" s="162"/>
      <c r="B62" s="154" t="s">
        <v>172</v>
      </c>
      <c r="C62" s="25"/>
      <c r="D62" s="161">
        <v>0</v>
      </c>
      <c r="E62" s="14">
        <v>0</v>
      </c>
      <c r="F62" s="7">
        <f t="shared" si="1"/>
        <v>0</v>
      </c>
    </row>
    <row r="63" spans="1:6" ht="23.25">
      <c r="A63" s="162"/>
      <c r="B63" s="154" t="s">
        <v>173</v>
      </c>
      <c r="C63" s="25"/>
      <c r="D63" s="161">
        <v>0</v>
      </c>
      <c r="E63" s="14">
        <v>0</v>
      </c>
      <c r="F63" s="7">
        <f t="shared" si="1"/>
        <v>0</v>
      </c>
    </row>
    <row r="64" spans="1:6" ht="23.25">
      <c r="A64" s="162"/>
      <c r="B64" s="154" t="s">
        <v>174</v>
      </c>
      <c r="C64" s="25"/>
      <c r="D64" s="161">
        <v>0</v>
      </c>
      <c r="E64" s="14">
        <v>0</v>
      </c>
      <c r="F64" s="7">
        <f t="shared" si="1"/>
        <v>0</v>
      </c>
    </row>
    <row r="65" spans="1:6" ht="23.25">
      <c r="A65" s="162"/>
      <c r="B65" s="171" t="s">
        <v>175</v>
      </c>
      <c r="C65" s="25"/>
      <c r="D65" s="14">
        <v>0</v>
      </c>
      <c r="E65" s="14">
        <v>0</v>
      </c>
      <c r="F65" s="7">
        <f t="shared" si="1"/>
        <v>0</v>
      </c>
    </row>
    <row r="66" spans="1:6" ht="23.25">
      <c r="A66" s="162"/>
      <c r="B66" s="171" t="s">
        <v>176</v>
      </c>
      <c r="C66" s="25"/>
      <c r="D66" s="163">
        <v>0</v>
      </c>
      <c r="E66" s="14">
        <v>10000</v>
      </c>
      <c r="F66" s="7">
        <f t="shared" si="1"/>
        <v>10000</v>
      </c>
    </row>
    <row r="67" spans="1:6" ht="23.25">
      <c r="A67" s="162"/>
      <c r="B67" s="171" t="s">
        <v>228</v>
      </c>
      <c r="C67" s="25"/>
      <c r="D67" s="163">
        <v>0</v>
      </c>
      <c r="E67" s="14">
        <v>0</v>
      </c>
      <c r="F67" s="7">
        <f t="shared" si="1"/>
        <v>0</v>
      </c>
    </row>
    <row r="68" spans="1:6" ht="23.25">
      <c r="A68" s="162"/>
      <c r="B68" s="171" t="s">
        <v>232</v>
      </c>
      <c r="C68" s="25"/>
      <c r="D68" s="163">
        <v>0</v>
      </c>
      <c r="E68" s="14">
        <v>0</v>
      </c>
      <c r="F68" s="7">
        <f t="shared" si="1"/>
        <v>0</v>
      </c>
    </row>
    <row r="69" spans="1:6" ht="23.25">
      <c r="A69" s="162"/>
      <c r="B69" s="151" t="s">
        <v>112</v>
      </c>
      <c r="C69" s="164"/>
      <c r="D69" s="144">
        <f>SUM(D49:D68)</f>
        <v>0</v>
      </c>
      <c r="E69" s="144">
        <f>SUM(E50:E68)</f>
        <v>10000</v>
      </c>
      <c r="F69" s="144">
        <f>SUM(F50:F68)</f>
        <v>10000</v>
      </c>
    </row>
    <row r="70" spans="1:6" ht="23.25">
      <c r="A70" s="165"/>
      <c r="B70" s="166" t="s">
        <v>153</v>
      </c>
      <c r="C70" s="164"/>
      <c r="D70" s="134">
        <f>SUM(D48+D69)</f>
        <v>2168027.6</v>
      </c>
      <c r="E70" s="134">
        <f>SUM(E48+E69)</f>
        <v>3262041.4</v>
      </c>
      <c r="F70" s="117">
        <f>SUM(D70:E70)</f>
        <v>5430069</v>
      </c>
    </row>
    <row r="71" spans="1:6" ht="23.25">
      <c r="A71" s="29"/>
      <c r="B71" s="167"/>
      <c r="C71" s="29"/>
      <c r="D71" s="160"/>
      <c r="E71" s="160"/>
      <c r="F71" s="160"/>
    </row>
    <row r="72" spans="1:6" ht="23.25">
      <c r="A72" s="29"/>
      <c r="B72" s="29"/>
      <c r="C72" s="145"/>
      <c r="D72" s="145"/>
      <c r="E72" s="29"/>
      <c r="F72" s="29"/>
    </row>
    <row r="73" spans="1:6" ht="23.25">
      <c r="A73" s="29"/>
      <c r="B73" s="29"/>
      <c r="C73" s="145"/>
      <c r="D73" s="145"/>
      <c r="E73" s="29"/>
      <c r="F73" s="29"/>
    </row>
    <row r="74" spans="1:6" ht="23.25">
      <c r="A74" s="29"/>
      <c r="B74" s="29"/>
      <c r="C74" s="145"/>
      <c r="D74" s="145"/>
      <c r="E74" s="29"/>
      <c r="F74" s="29"/>
    </row>
    <row r="75" spans="1:6" ht="23.25">
      <c r="A75" s="29"/>
      <c r="B75" s="29"/>
      <c r="C75" s="145"/>
      <c r="D75" s="145"/>
      <c r="E75" s="29"/>
      <c r="F75" s="29"/>
    </row>
    <row r="76" spans="1:6" ht="23.25">
      <c r="A76" s="29"/>
      <c r="B76" s="29"/>
      <c r="C76" s="145"/>
      <c r="D76" s="145"/>
      <c r="E76" s="29"/>
      <c r="F76" s="29"/>
    </row>
    <row r="77" spans="1:6" ht="23.25">
      <c r="A77" s="29"/>
      <c r="B77" s="29"/>
      <c r="C77" s="145"/>
      <c r="D77" s="145"/>
      <c r="E77" s="29"/>
      <c r="F77" s="29"/>
    </row>
    <row r="78" spans="1:6" ht="23.25">
      <c r="A78" s="202" t="s">
        <v>191</v>
      </c>
      <c r="B78" s="202"/>
      <c r="C78" s="202"/>
      <c r="D78" s="202"/>
      <c r="E78" s="202"/>
      <c r="F78" s="202"/>
    </row>
    <row r="79" spans="1:6" ht="23.25">
      <c r="A79" s="201" t="s">
        <v>177</v>
      </c>
      <c r="B79" s="201"/>
      <c r="C79" s="201"/>
      <c r="D79" s="201"/>
      <c r="E79" s="201"/>
      <c r="F79" s="201"/>
    </row>
    <row r="80" spans="1:6" ht="23.25">
      <c r="A80" s="201" t="s">
        <v>278</v>
      </c>
      <c r="B80" s="201"/>
      <c r="C80" s="201"/>
      <c r="D80" s="201"/>
      <c r="E80" s="201"/>
      <c r="F80" s="201"/>
    </row>
    <row r="81" spans="1:6" ht="23.25">
      <c r="A81" s="203" t="s">
        <v>2</v>
      </c>
      <c r="B81" s="204"/>
      <c r="C81" s="105" t="s">
        <v>42</v>
      </c>
      <c r="D81" s="106"/>
      <c r="E81" s="107" t="s">
        <v>103</v>
      </c>
      <c r="F81" s="108"/>
    </row>
    <row r="82" spans="1:6" ht="23.25">
      <c r="A82" s="205"/>
      <c r="B82" s="206"/>
      <c r="C82" s="109" t="s">
        <v>43</v>
      </c>
      <c r="D82" s="110" t="s">
        <v>34</v>
      </c>
      <c r="E82" s="110" t="s">
        <v>35</v>
      </c>
      <c r="F82" s="110" t="s">
        <v>36</v>
      </c>
    </row>
    <row r="83" spans="1:6" ht="23.25">
      <c r="A83" s="92"/>
      <c r="B83" s="93" t="s">
        <v>178</v>
      </c>
      <c r="C83" s="94"/>
      <c r="D83" s="95">
        <v>27164.55</v>
      </c>
      <c r="E83" s="95">
        <v>1618.43</v>
      </c>
      <c r="F83" s="95">
        <f>SUM(D83:E83)</f>
        <v>28782.98</v>
      </c>
    </row>
    <row r="84" spans="1:6" ht="23.25">
      <c r="A84" s="96"/>
      <c r="B84" s="97" t="s">
        <v>179</v>
      </c>
      <c r="C84" s="98"/>
      <c r="D84" s="7">
        <v>48158</v>
      </c>
      <c r="E84" s="7">
        <v>222050</v>
      </c>
      <c r="F84" s="7">
        <f>SUM(D84:E84)</f>
        <v>270208</v>
      </c>
    </row>
    <row r="85" spans="1:6" ht="23.25">
      <c r="A85" s="96"/>
      <c r="B85" s="97" t="s">
        <v>180</v>
      </c>
      <c r="C85" s="98"/>
      <c r="D85" s="7">
        <v>524.18</v>
      </c>
      <c r="E85" s="7">
        <v>522.7</v>
      </c>
      <c r="F85" s="7">
        <f>SUM(D85:E85)</f>
        <v>1046.88</v>
      </c>
    </row>
    <row r="86" spans="1:6" ht="23.25">
      <c r="A86" s="99"/>
      <c r="B86" s="100" t="s">
        <v>181</v>
      </c>
      <c r="C86" s="101"/>
      <c r="D86" s="111">
        <v>629.02</v>
      </c>
      <c r="E86" s="111">
        <v>627.24</v>
      </c>
      <c r="F86" s="111">
        <f>SUM(D86:E86)</f>
        <v>1256.26</v>
      </c>
    </row>
    <row r="87" spans="1:6" ht="24" thickBot="1">
      <c r="A87" s="102"/>
      <c r="B87" s="102"/>
      <c r="C87" s="102"/>
      <c r="D87" s="103">
        <f>SUM(D83:D86)</f>
        <v>76475.75</v>
      </c>
      <c r="E87" s="103">
        <f>SUM(E83:E86)</f>
        <v>224818.37</v>
      </c>
      <c r="F87" s="103">
        <f>SUM(F83:F86)</f>
        <v>301294.12</v>
      </c>
    </row>
    <row r="88" spans="1:6" ht="24" thickTop="1">
      <c r="A88" s="102"/>
      <c r="B88" s="102"/>
      <c r="C88" s="102"/>
      <c r="D88" s="177"/>
      <c r="E88" s="177"/>
      <c r="F88" s="177"/>
    </row>
    <row r="89" spans="1:6" ht="23.25">
      <c r="A89" s="201" t="s">
        <v>182</v>
      </c>
      <c r="B89" s="201"/>
      <c r="C89" s="201"/>
      <c r="D89" s="201"/>
      <c r="E89" s="201"/>
      <c r="F89" s="201"/>
    </row>
    <row r="90" spans="1:6" ht="23.25">
      <c r="A90" s="201" t="s">
        <v>278</v>
      </c>
      <c r="B90" s="201"/>
      <c r="C90" s="201"/>
      <c r="D90" s="201"/>
      <c r="E90" s="201"/>
      <c r="F90" s="201"/>
    </row>
    <row r="91" spans="1:6" ht="23.25">
      <c r="A91" s="92"/>
      <c r="B91" s="207" t="s">
        <v>2</v>
      </c>
      <c r="C91" s="112" t="s">
        <v>42</v>
      </c>
      <c r="D91" s="113"/>
      <c r="E91" s="114" t="s">
        <v>103</v>
      </c>
      <c r="F91" s="115"/>
    </row>
    <row r="92" spans="1:6" ht="23.25">
      <c r="A92" s="99"/>
      <c r="B92" s="208"/>
      <c r="C92" s="116" t="s">
        <v>43</v>
      </c>
      <c r="D92" s="117" t="s">
        <v>34</v>
      </c>
      <c r="E92" s="117" t="s">
        <v>35</v>
      </c>
      <c r="F92" s="117" t="s">
        <v>36</v>
      </c>
    </row>
    <row r="93" spans="1:6" ht="23.25">
      <c r="A93" s="92"/>
      <c r="B93" s="93" t="s">
        <v>241</v>
      </c>
      <c r="C93" s="94"/>
      <c r="D93" s="95">
        <v>6600</v>
      </c>
      <c r="E93" s="95">
        <v>0</v>
      </c>
      <c r="F93" s="7">
        <f aca="true" t="shared" si="2" ref="F93:F106">SUM(D93:E93)</f>
        <v>6600</v>
      </c>
    </row>
    <row r="94" spans="1:6" ht="23.25">
      <c r="A94" s="96"/>
      <c r="B94" s="97" t="s">
        <v>242</v>
      </c>
      <c r="C94" s="98"/>
      <c r="D94" s="7">
        <v>15000</v>
      </c>
      <c r="E94" s="7">
        <v>0</v>
      </c>
      <c r="F94" s="7">
        <f t="shared" si="2"/>
        <v>15000</v>
      </c>
    </row>
    <row r="95" spans="1:6" ht="23.25">
      <c r="A95" s="96"/>
      <c r="B95" s="174" t="s">
        <v>243</v>
      </c>
      <c r="C95" s="98"/>
      <c r="D95" s="124">
        <v>87750</v>
      </c>
      <c r="E95" s="7">
        <v>0</v>
      </c>
      <c r="F95" s="7">
        <f t="shared" si="2"/>
        <v>87750</v>
      </c>
    </row>
    <row r="96" spans="1:6" ht="23.25">
      <c r="A96" s="96"/>
      <c r="B96" s="97" t="s">
        <v>244</v>
      </c>
      <c r="C96" s="98"/>
      <c r="D96" s="124">
        <v>3400</v>
      </c>
      <c r="E96" s="7">
        <v>0</v>
      </c>
      <c r="F96" s="7">
        <f t="shared" si="2"/>
        <v>3400</v>
      </c>
    </row>
    <row r="97" spans="1:6" ht="23.25">
      <c r="A97" s="96"/>
      <c r="B97" s="97" t="s">
        <v>245</v>
      </c>
      <c r="C97" s="98"/>
      <c r="D97" s="124">
        <v>5500</v>
      </c>
      <c r="E97" s="7">
        <v>0</v>
      </c>
      <c r="F97" s="7">
        <f t="shared" si="2"/>
        <v>5500</v>
      </c>
    </row>
    <row r="98" spans="1:6" ht="23.25">
      <c r="A98" s="96"/>
      <c r="B98" s="97" t="s">
        <v>246</v>
      </c>
      <c r="C98" s="98"/>
      <c r="D98" s="124">
        <v>2700</v>
      </c>
      <c r="E98" s="7">
        <v>0</v>
      </c>
      <c r="F98" s="7">
        <f t="shared" si="2"/>
        <v>2700</v>
      </c>
    </row>
    <row r="99" spans="1:6" ht="23.25">
      <c r="A99" s="96"/>
      <c r="B99" s="97" t="s">
        <v>247</v>
      </c>
      <c r="C99" s="98"/>
      <c r="D99" s="124">
        <v>14985</v>
      </c>
      <c r="E99" s="7">
        <v>0</v>
      </c>
      <c r="F99" s="7">
        <f t="shared" si="2"/>
        <v>14985</v>
      </c>
    </row>
    <row r="100" spans="1:6" ht="23.25">
      <c r="A100" s="96"/>
      <c r="B100" s="97" t="s">
        <v>248</v>
      </c>
      <c r="C100" s="98"/>
      <c r="D100" s="124">
        <v>4932</v>
      </c>
      <c r="E100" s="7">
        <v>0</v>
      </c>
      <c r="F100" s="7">
        <f t="shared" si="2"/>
        <v>4932</v>
      </c>
    </row>
    <row r="101" spans="1:6" ht="23.25">
      <c r="A101" s="96"/>
      <c r="B101" s="174" t="s">
        <v>249</v>
      </c>
      <c r="C101" s="98"/>
      <c r="D101" s="124">
        <v>19000</v>
      </c>
      <c r="E101" s="7">
        <v>0</v>
      </c>
      <c r="F101" s="7">
        <f t="shared" si="2"/>
        <v>19000</v>
      </c>
    </row>
    <row r="102" spans="1:6" ht="23.25">
      <c r="A102" s="96"/>
      <c r="B102" s="174" t="s">
        <v>250</v>
      </c>
      <c r="C102" s="98"/>
      <c r="D102" s="124">
        <v>50000</v>
      </c>
      <c r="E102" s="7">
        <v>0</v>
      </c>
      <c r="F102" s="7">
        <f t="shared" si="2"/>
        <v>50000</v>
      </c>
    </row>
    <row r="103" spans="1:6" ht="23.25">
      <c r="A103" s="96"/>
      <c r="B103" s="174" t="s">
        <v>251</v>
      </c>
      <c r="C103" s="98"/>
      <c r="D103" s="124">
        <v>445439</v>
      </c>
      <c r="E103" s="7">
        <v>0</v>
      </c>
      <c r="F103" s="7">
        <f t="shared" si="2"/>
        <v>445439</v>
      </c>
    </row>
    <row r="104" spans="1:6" ht="23.25">
      <c r="A104" s="96"/>
      <c r="B104" s="174" t="s">
        <v>252</v>
      </c>
      <c r="C104" s="98"/>
      <c r="D104" s="124">
        <v>419000</v>
      </c>
      <c r="E104" s="7">
        <v>0</v>
      </c>
      <c r="F104" s="7">
        <f t="shared" si="2"/>
        <v>419000</v>
      </c>
    </row>
    <row r="105" spans="1:6" ht="23.25">
      <c r="A105" s="96"/>
      <c r="B105" s="174" t="s">
        <v>253</v>
      </c>
      <c r="C105" s="98"/>
      <c r="D105" s="124">
        <v>57000</v>
      </c>
      <c r="E105" s="7">
        <v>0</v>
      </c>
      <c r="F105" s="7">
        <f t="shared" si="2"/>
        <v>57000</v>
      </c>
    </row>
    <row r="106" spans="1:6" ht="23.25">
      <c r="A106" s="96"/>
      <c r="B106" s="174" t="s">
        <v>258</v>
      </c>
      <c r="C106" s="98"/>
      <c r="D106" s="124">
        <v>16500</v>
      </c>
      <c r="E106" s="7">
        <v>0</v>
      </c>
      <c r="F106" s="7">
        <f t="shared" si="2"/>
        <v>16500</v>
      </c>
    </row>
    <row r="107" spans="1:6" ht="23.25">
      <c r="A107" s="96"/>
      <c r="B107" s="174" t="s">
        <v>259</v>
      </c>
      <c r="C107" s="98"/>
      <c r="D107" s="124">
        <v>26500</v>
      </c>
      <c r="E107" s="7">
        <v>0</v>
      </c>
      <c r="F107" s="7">
        <f aca="true" t="shared" si="3" ref="F107:F113">SUM(D107:E107)</f>
        <v>26500</v>
      </c>
    </row>
    <row r="108" spans="1:6" ht="23.25">
      <c r="A108" s="96"/>
      <c r="B108" s="174" t="s">
        <v>264</v>
      </c>
      <c r="C108" s="98"/>
      <c r="D108" s="124">
        <v>15000</v>
      </c>
      <c r="E108" s="7">
        <v>0</v>
      </c>
      <c r="F108" s="7">
        <f t="shared" si="3"/>
        <v>15000</v>
      </c>
    </row>
    <row r="109" spans="1:6" ht="23.25">
      <c r="A109" s="96"/>
      <c r="B109" s="174" t="s">
        <v>260</v>
      </c>
      <c r="C109" s="98"/>
      <c r="D109" s="124">
        <v>99500</v>
      </c>
      <c r="E109" s="7">
        <v>0</v>
      </c>
      <c r="F109" s="7">
        <f t="shared" si="3"/>
        <v>99500</v>
      </c>
    </row>
    <row r="110" spans="1:6" ht="23.25">
      <c r="A110" s="96"/>
      <c r="B110" s="174" t="s">
        <v>261</v>
      </c>
      <c r="C110" s="98"/>
      <c r="D110" s="124">
        <v>997</v>
      </c>
      <c r="E110" s="7">
        <v>0</v>
      </c>
      <c r="F110" s="7">
        <f t="shared" si="3"/>
        <v>997</v>
      </c>
    </row>
    <row r="111" spans="1:6" ht="23.25">
      <c r="A111" s="96"/>
      <c r="B111" s="174" t="s">
        <v>262</v>
      </c>
      <c r="C111" s="98"/>
      <c r="D111" s="7">
        <v>5400</v>
      </c>
      <c r="E111" s="124">
        <v>0</v>
      </c>
      <c r="F111" s="7">
        <f t="shared" si="3"/>
        <v>5400</v>
      </c>
    </row>
    <row r="112" spans="1:6" ht="23.25">
      <c r="A112" s="96"/>
      <c r="B112" s="174" t="s">
        <v>263</v>
      </c>
      <c r="C112" s="98"/>
      <c r="D112" s="7">
        <v>4500</v>
      </c>
      <c r="E112" s="7">
        <v>0</v>
      </c>
      <c r="F112" s="7">
        <f t="shared" si="3"/>
        <v>4500</v>
      </c>
    </row>
    <row r="113" spans="1:6" ht="23.25">
      <c r="A113" s="99"/>
      <c r="B113" s="190" t="s">
        <v>265</v>
      </c>
      <c r="C113" s="101"/>
      <c r="D113" s="191">
        <v>260000</v>
      </c>
      <c r="E113" s="111">
        <v>0</v>
      </c>
      <c r="F113" s="191">
        <f t="shared" si="3"/>
        <v>260000</v>
      </c>
    </row>
    <row r="114" spans="1:6" ht="23.25">
      <c r="A114" s="202" t="s">
        <v>192</v>
      </c>
      <c r="B114" s="202"/>
      <c r="C114" s="202"/>
      <c r="D114" s="202"/>
      <c r="E114" s="202"/>
      <c r="F114" s="202"/>
    </row>
    <row r="115" spans="1:6" ht="23.25">
      <c r="A115" s="201" t="s">
        <v>182</v>
      </c>
      <c r="B115" s="201"/>
      <c r="C115" s="201"/>
      <c r="D115" s="201"/>
      <c r="E115" s="201"/>
      <c r="F115" s="201"/>
    </row>
    <row r="116" spans="1:6" ht="23.25">
      <c r="A116" s="201" t="s">
        <v>278</v>
      </c>
      <c r="B116" s="201"/>
      <c r="C116" s="201"/>
      <c r="D116" s="201"/>
      <c r="E116" s="201"/>
      <c r="F116" s="201"/>
    </row>
    <row r="117" spans="1:6" ht="23.25">
      <c r="A117" s="92"/>
      <c r="B117" s="207" t="s">
        <v>2</v>
      </c>
      <c r="C117" s="112" t="s">
        <v>42</v>
      </c>
      <c r="D117" s="113"/>
      <c r="E117" s="114" t="s">
        <v>103</v>
      </c>
      <c r="F117" s="115"/>
    </row>
    <row r="118" spans="1:6" ht="23.25">
      <c r="A118" s="99"/>
      <c r="B118" s="208"/>
      <c r="C118" s="116" t="s">
        <v>43</v>
      </c>
      <c r="D118" s="117" t="s">
        <v>34</v>
      </c>
      <c r="E118" s="117" t="s">
        <v>35</v>
      </c>
      <c r="F118" s="117" t="s">
        <v>36</v>
      </c>
    </row>
    <row r="119" spans="1:6" ht="23.25">
      <c r="A119" s="92"/>
      <c r="B119" s="189" t="s">
        <v>266</v>
      </c>
      <c r="C119" s="94"/>
      <c r="D119" s="188">
        <v>397000</v>
      </c>
      <c r="E119" s="95">
        <v>0</v>
      </c>
      <c r="F119" s="187">
        <f aca="true" t="shared" si="4" ref="F119:F126">SUM(D119:E119)</f>
        <v>397000</v>
      </c>
    </row>
    <row r="120" spans="1:6" ht="23.25">
      <c r="A120" s="96"/>
      <c r="B120" s="174" t="s">
        <v>267</v>
      </c>
      <c r="C120" s="98"/>
      <c r="D120" s="187">
        <v>80000</v>
      </c>
      <c r="E120" s="7">
        <v>0</v>
      </c>
      <c r="F120" s="187">
        <f t="shared" si="4"/>
        <v>80000</v>
      </c>
    </row>
    <row r="121" spans="1:6" ht="23.25">
      <c r="A121" s="96"/>
      <c r="B121" s="174" t="s">
        <v>268</v>
      </c>
      <c r="C121" s="98"/>
      <c r="D121" s="187">
        <v>25000</v>
      </c>
      <c r="E121" s="7">
        <v>0</v>
      </c>
      <c r="F121" s="187">
        <f t="shared" si="4"/>
        <v>25000</v>
      </c>
    </row>
    <row r="122" spans="1:6" ht="23.25">
      <c r="A122" s="96"/>
      <c r="B122" s="174" t="s">
        <v>269</v>
      </c>
      <c r="C122" s="98"/>
      <c r="D122" s="187">
        <v>329000</v>
      </c>
      <c r="E122" s="7">
        <v>0</v>
      </c>
      <c r="F122" s="187">
        <f t="shared" si="4"/>
        <v>329000</v>
      </c>
    </row>
    <row r="123" spans="1:6" ht="23.25">
      <c r="A123" s="96"/>
      <c r="B123" s="174" t="s">
        <v>270</v>
      </c>
      <c r="C123" s="97"/>
      <c r="D123" s="187">
        <v>398000</v>
      </c>
      <c r="E123" s="7">
        <v>0</v>
      </c>
      <c r="F123" s="187">
        <f t="shared" si="4"/>
        <v>398000</v>
      </c>
    </row>
    <row r="124" spans="1:6" ht="23.25">
      <c r="A124" s="96"/>
      <c r="B124" s="97" t="s">
        <v>271</v>
      </c>
      <c r="C124" s="98"/>
      <c r="D124" s="187">
        <v>15766</v>
      </c>
      <c r="E124" s="7">
        <v>0</v>
      </c>
      <c r="F124" s="187">
        <f t="shared" si="4"/>
        <v>15766</v>
      </c>
    </row>
    <row r="125" spans="1:6" ht="23.25">
      <c r="A125" s="96"/>
      <c r="B125" s="174" t="s">
        <v>272</v>
      </c>
      <c r="C125" s="98"/>
      <c r="D125" s="187">
        <v>54858.2</v>
      </c>
      <c r="E125" s="7">
        <v>0</v>
      </c>
      <c r="F125" s="187">
        <f t="shared" si="4"/>
        <v>54858.2</v>
      </c>
    </row>
    <row r="126" spans="1:6" ht="23.25">
      <c r="A126" s="96"/>
      <c r="B126" s="97" t="s">
        <v>273</v>
      </c>
      <c r="C126" s="98"/>
      <c r="D126" s="187">
        <v>99388.8</v>
      </c>
      <c r="E126" s="7">
        <v>0</v>
      </c>
      <c r="F126" s="187">
        <f t="shared" si="4"/>
        <v>99388.8</v>
      </c>
    </row>
    <row r="127" spans="1:6" ht="24" thickBot="1">
      <c r="A127" s="99"/>
      <c r="B127" s="100"/>
      <c r="C127" s="101"/>
      <c r="D127" s="103">
        <f>SUM(D93:D126)</f>
        <v>2958716</v>
      </c>
      <c r="E127" s="103">
        <f>SUM(E93:E126)</f>
        <v>0</v>
      </c>
      <c r="F127" s="103">
        <f>SUM(F93:F126)</f>
        <v>2958716</v>
      </c>
    </row>
    <row r="128" spans="1:6" ht="24" thickTop="1">
      <c r="A128" s="122"/>
      <c r="B128" s="122"/>
      <c r="C128" s="122"/>
      <c r="D128" s="177"/>
      <c r="E128" s="118"/>
      <c r="F128" s="177"/>
    </row>
    <row r="129" spans="1:6" ht="23.25">
      <c r="A129" s="122"/>
      <c r="B129" s="122"/>
      <c r="C129" s="122"/>
      <c r="D129" s="177"/>
      <c r="E129" s="118"/>
      <c r="F129" s="177"/>
    </row>
    <row r="130" spans="1:6" ht="23.25">
      <c r="A130" s="201" t="s">
        <v>196</v>
      </c>
      <c r="B130" s="201"/>
      <c r="C130" s="201"/>
      <c r="D130" s="201"/>
      <c r="E130" s="201"/>
      <c r="F130" s="201"/>
    </row>
    <row r="131" spans="1:6" ht="23.25">
      <c r="A131" s="201" t="s">
        <v>278</v>
      </c>
      <c r="B131" s="201"/>
      <c r="C131" s="201"/>
      <c r="D131" s="201"/>
      <c r="E131" s="201"/>
      <c r="F131" s="201"/>
    </row>
    <row r="132" spans="1:6" ht="23.25">
      <c r="A132" s="119"/>
      <c r="B132" s="207" t="s">
        <v>2</v>
      </c>
      <c r="C132" s="112" t="s">
        <v>42</v>
      </c>
      <c r="D132" s="113"/>
      <c r="E132" s="114" t="s">
        <v>103</v>
      </c>
      <c r="F132" s="115"/>
    </row>
    <row r="133" spans="1:6" ht="23.25">
      <c r="A133" s="120"/>
      <c r="B133" s="208"/>
      <c r="C133" s="116" t="s">
        <v>43</v>
      </c>
      <c r="D133" s="117" t="s">
        <v>34</v>
      </c>
      <c r="E133" s="117" t="s">
        <v>35</v>
      </c>
      <c r="F133" s="117" t="s">
        <v>36</v>
      </c>
    </row>
    <row r="134" spans="1:6" ht="23.25">
      <c r="A134" s="96"/>
      <c r="B134" s="97" t="s">
        <v>276</v>
      </c>
      <c r="C134" s="98"/>
      <c r="D134" s="124">
        <v>0</v>
      </c>
      <c r="E134" s="7">
        <v>503307</v>
      </c>
      <c r="F134" s="7">
        <f>SUM(D134:E134)</f>
        <v>503307</v>
      </c>
    </row>
    <row r="135" spans="1:6" ht="23.25">
      <c r="A135" s="196"/>
      <c r="B135" s="190" t="s">
        <v>277</v>
      </c>
      <c r="C135" s="101"/>
      <c r="D135" s="111">
        <v>0</v>
      </c>
      <c r="E135" s="111">
        <v>15240</v>
      </c>
      <c r="F135" s="111">
        <f>SUM(D135:E135)</f>
        <v>15240</v>
      </c>
    </row>
    <row r="136" spans="1:6" ht="24" thickBot="1">
      <c r="A136" s="122"/>
      <c r="B136" s="122"/>
      <c r="C136" s="122"/>
      <c r="D136" s="172">
        <f>SUM(D134:D134)</f>
        <v>0</v>
      </c>
      <c r="E136" s="172">
        <f>SUM(E134:E135)</f>
        <v>518547</v>
      </c>
      <c r="F136" s="172">
        <f>SUM(F134:F135)</f>
        <v>518547</v>
      </c>
    </row>
    <row r="137" ht="22.5" thickTop="1"/>
    <row r="140" spans="1:6" ht="23.25">
      <c r="A140" s="209" t="s">
        <v>206</v>
      </c>
      <c r="B140" s="209"/>
      <c r="C140" s="209"/>
      <c r="D140" s="209"/>
      <c r="E140" s="209"/>
      <c r="F140" s="209"/>
    </row>
    <row r="141" spans="1:6" ht="23.25">
      <c r="A141" s="201" t="s">
        <v>278</v>
      </c>
      <c r="B141" s="201"/>
      <c r="C141" s="201"/>
      <c r="D141" s="201"/>
      <c r="E141" s="201"/>
      <c r="F141" s="201"/>
    </row>
    <row r="142" spans="1:6" ht="23.25">
      <c r="A142" s="119"/>
      <c r="B142" s="207" t="s">
        <v>2</v>
      </c>
      <c r="C142" s="112" t="s">
        <v>42</v>
      </c>
      <c r="D142" s="113"/>
      <c r="E142" s="114" t="s">
        <v>103</v>
      </c>
      <c r="F142" s="115"/>
    </row>
    <row r="143" spans="1:6" ht="23.25">
      <c r="A143" s="120"/>
      <c r="B143" s="208"/>
      <c r="C143" s="116" t="s">
        <v>43</v>
      </c>
      <c r="D143" s="117" t="s">
        <v>34</v>
      </c>
      <c r="E143" s="117" t="s">
        <v>35</v>
      </c>
      <c r="F143" s="117" t="s">
        <v>36</v>
      </c>
    </row>
    <row r="144" spans="1:6" ht="23.25">
      <c r="A144" s="92"/>
      <c r="B144" s="93" t="s">
        <v>183</v>
      </c>
      <c r="C144" s="94"/>
      <c r="D144" s="95">
        <v>33804.84</v>
      </c>
      <c r="E144" s="95">
        <v>1660.24</v>
      </c>
      <c r="F144" s="95">
        <f>SUM(D144:E144)</f>
        <v>35465.079999999994</v>
      </c>
    </row>
    <row r="145" spans="1:6" ht="23.25">
      <c r="A145" s="96"/>
      <c r="B145" s="97" t="s">
        <v>184</v>
      </c>
      <c r="C145" s="98"/>
      <c r="D145" s="7">
        <v>84787.5</v>
      </c>
      <c r="E145" s="7">
        <v>21007</v>
      </c>
      <c r="F145" s="7">
        <f>SUM(D145:E145)</f>
        <v>105794.5</v>
      </c>
    </row>
    <row r="146" spans="1:6" ht="23.25">
      <c r="A146" s="96"/>
      <c r="B146" s="97" t="s">
        <v>185</v>
      </c>
      <c r="C146" s="98"/>
      <c r="D146" s="123">
        <v>521.3</v>
      </c>
      <c r="E146" s="7">
        <v>220.63</v>
      </c>
      <c r="F146" s="124">
        <f>SUM(D146:E146)</f>
        <v>741.93</v>
      </c>
    </row>
    <row r="147" spans="1:6" ht="23.25">
      <c r="A147" s="99"/>
      <c r="B147" s="100" t="s">
        <v>186</v>
      </c>
      <c r="C147" s="101"/>
      <c r="D147" s="111">
        <v>0</v>
      </c>
      <c r="E147" s="111">
        <v>7434.03</v>
      </c>
      <c r="F147" s="111">
        <f>SUM(D147:E147)</f>
        <v>7434.03</v>
      </c>
    </row>
    <row r="148" spans="1:6" ht="24" thickBot="1">
      <c r="A148" s="102"/>
      <c r="B148" s="102"/>
      <c r="C148" s="102"/>
      <c r="D148" s="104">
        <f>SUM(D144:D147)</f>
        <v>119113.64</v>
      </c>
      <c r="E148" s="104">
        <f>SUM(E144:E147)</f>
        <v>30321.9</v>
      </c>
      <c r="F148" s="104">
        <f>SUM(D148:E148)</f>
        <v>149435.54</v>
      </c>
    </row>
    <row r="149" spans="1:6" ht="24" thickTop="1">
      <c r="A149" s="122"/>
      <c r="B149" s="122"/>
      <c r="C149" s="122"/>
      <c r="D149" s="177"/>
      <c r="E149" s="118"/>
      <c r="F149" s="177"/>
    </row>
    <row r="150" spans="1:6" ht="23.25">
      <c r="A150" s="122"/>
      <c r="B150" s="122"/>
      <c r="C150" s="122"/>
      <c r="D150" s="177"/>
      <c r="E150" s="118"/>
      <c r="F150" s="177"/>
    </row>
    <row r="151" spans="1:6" ht="23.25">
      <c r="A151" s="122"/>
      <c r="B151" s="122"/>
      <c r="C151" s="122"/>
      <c r="D151" s="177"/>
      <c r="E151" s="118"/>
      <c r="F151" s="177"/>
    </row>
    <row r="152" spans="1:6" ht="23.25">
      <c r="A152" s="122"/>
      <c r="B152" s="122"/>
      <c r="C152" s="122"/>
      <c r="D152" s="177"/>
      <c r="E152" s="118"/>
      <c r="F152" s="177"/>
    </row>
    <row r="153" spans="1:6" ht="23.25">
      <c r="A153" s="122"/>
      <c r="B153" s="122"/>
      <c r="C153" s="122"/>
      <c r="D153" s="177"/>
      <c r="E153" s="118"/>
      <c r="F153" s="177"/>
    </row>
    <row r="154" spans="1:6" ht="23.25">
      <c r="A154" s="122"/>
      <c r="B154" s="122"/>
      <c r="C154" s="122"/>
      <c r="D154" s="177"/>
      <c r="E154" s="118"/>
      <c r="F154" s="177"/>
    </row>
    <row r="155" spans="1:6" ht="23.25">
      <c r="A155" s="122"/>
      <c r="B155" s="122"/>
      <c r="C155" s="122"/>
      <c r="D155" s="177"/>
      <c r="E155" s="118"/>
      <c r="F155" s="177"/>
    </row>
    <row r="156" spans="1:6" ht="23.25">
      <c r="A156" s="122"/>
      <c r="B156" s="122"/>
      <c r="C156" s="122"/>
      <c r="D156" s="177"/>
      <c r="E156" s="118"/>
      <c r="F156" s="177"/>
    </row>
    <row r="157" spans="1:6" ht="23.25">
      <c r="A157" s="122"/>
      <c r="B157" s="122"/>
      <c r="C157" s="122"/>
      <c r="D157" s="177"/>
      <c r="E157" s="118"/>
      <c r="F157" s="177"/>
    </row>
    <row r="165" spans="1:6" ht="23.25">
      <c r="A165" s="122"/>
      <c r="B165" s="122"/>
      <c r="C165" s="122"/>
      <c r="D165" s="118"/>
      <c r="E165" s="118"/>
      <c r="F165" s="118"/>
    </row>
    <row r="166" spans="1:6" ht="23.25">
      <c r="A166" s="122"/>
      <c r="B166" s="122"/>
      <c r="C166" s="122"/>
      <c r="D166" s="118"/>
      <c r="E166" s="118"/>
      <c r="F166" s="118"/>
    </row>
    <row r="167" spans="1:6" ht="23.25">
      <c r="A167" s="122"/>
      <c r="B167" s="122"/>
      <c r="C167" s="122"/>
      <c r="D167" s="118"/>
      <c r="E167" s="118"/>
      <c r="F167" s="118"/>
    </row>
    <row r="168" spans="1:6" ht="23.25">
      <c r="A168" s="122"/>
      <c r="B168" s="122"/>
      <c r="C168" s="122"/>
      <c r="D168" s="118"/>
      <c r="E168" s="118"/>
      <c r="F168" s="118"/>
    </row>
    <row r="169" spans="1:6" ht="23.25">
      <c r="A169" s="122"/>
      <c r="B169" s="122"/>
      <c r="C169" s="122"/>
      <c r="D169" s="118"/>
      <c r="E169" s="118"/>
      <c r="F169" s="118"/>
    </row>
    <row r="170" spans="1:6" ht="23.25">
      <c r="A170" s="122"/>
      <c r="B170" s="122"/>
      <c r="C170" s="122"/>
      <c r="D170" s="118"/>
      <c r="E170" s="118"/>
      <c r="F170" s="118"/>
    </row>
    <row r="171" spans="1:6" ht="23.25">
      <c r="A171" s="122"/>
      <c r="B171" s="122"/>
      <c r="C171" s="122"/>
      <c r="D171" s="118"/>
      <c r="E171" s="118"/>
      <c r="F171" s="118"/>
    </row>
    <row r="172" spans="1:6" ht="23.25">
      <c r="A172" s="122"/>
      <c r="B172" s="122"/>
      <c r="C172" s="122"/>
      <c r="D172" s="118"/>
      <c r="E172" s="118"/>
      <c r="F172" s="118"/>
    </row>
    <row r="173" spans="1:6" ht="23.25">
      <c r="A173" s="122"/>
      <c r="B173" s="122"/>
      <c r="C173" s="122"/>
      <c r="D173" s="118"/>
      <c r="E173" s="118"/>
      <c r="F173" s="118"/>
    </row>
    <row r="174" spans="1:6" ht="23.25">
      <c r="A174" s="122"/>
      <c r="B174" s="122"/>
      <c r="C174" s="122"/>
      <c r="D174" s="118"/>
      <c r="E174" s="118"/>
      <c r="F174" s="118"/>
    </row>
    <row r="175" spans="1:6" ht="23.25">
      <c r="A175" s="122"/>
      <c r="B175" s="122"/>
      <c r="C175" s="122"/>
      <c r="D175" s="118"/>
      <c r="E175" s="118"/>
      <c r="F175" s="118"/>
    </row>
    <row r="176" spans="1:6" ht="23.25">
      <c r="A176" s="122"/>
      <c r="B176" s="122"/>
      <c r="C176" s="122"/>
      <c r="D176" s="118"/>
      <c r="E176" s="118"/>
      <c r="F176" s="118"/>
    </row>
    <row r="177" spans="1:6" ht="23.25">
      <c r="A177" s="122"/>
      <c r="B177" s="122"/>
      <c r="C177" s="122"/>
      <c r="D177" s="118"/>
      <c r="E177" s="118"/>
      <c r="F177" s="118"/>
    </row>
    <row r="178" spans="1:6" ht="23.25">
      <c r="A178" s="122"/>
      <c r="B178" s="122"/>
      <c r="C178" s="122"/>
      <c r="D178" s="118"/>
      <c r="E178" s="118"/>
      <c r="F178" s="118"/>
    </row>
    <row r="179" spans="1:6" ht="23.25">
      <c r="A179" s="122"/>
      <c r="B179" s="122"/>
      <c r="C179" s="122"/>
      <c r="D179" s="118"/>
      <c r="E179" s="118"/>
      <c r="F179" s="118"/>
    </row>
    <row r="180" spans="1:6" ht="23.25">
      <c r="A180" s="122"/>
      <c r="B180" s="122"/>
      <c r="C180" s="122"/>
      <c r="D180" s="118"/>
      <c r="E180" s="118"/>
      <c r="F180" s="118"/>
    </row>
    <row r="181" spans="1:6" ht="23.25">
      <c r="A181" s="122"/>
      <c r="B181" s="122"/>
      <c r="C181" s="122"/>
      <c r="D181" s="118"/>
      <c r="E181" s="118"/>
      <c r="F181" s="118"/>
    </row>
    <row r="182" spans="1:6" ht="23.25">
      <c r="A182" s="122"/>
      <c r="B182" s="122"/>
      <c r="C182" s="122"/>
      <c r="D182" s="118"/>
      <c r="E182" s="118"/>
      <c r="F182" s="118"/>
    </row>
    <row r="183" spans="1:6" ht="23.25">
      <c r="A183" s="122"/>
      <c r="B183" s="122"/>
      <c r="C183" s="122"/>
      <c r="D183" s="118"/>
      <c r="E183" s="118"/>
      <c r="F183" s="118"/>
    </row>
    <row r="184" spans="1:6" ht="23.25">
      <c r="A184" s="122"/>
      <c r="B184" s="122"/>
      <c r="C184" s="122"/>
      <c r="D184" s="118"/>
      <c r="E184" s="118"/>
      <c r="F184" s="118"/>
    </row>
    <row r="185" spans="1:6" ht="23.25">
      <c r="A185" s="122"/>
      <c r="B185" s="122"/>
      <c r="C185" s="122"/>
      <c r="D185" s="118"/>
      <c r="E185" s="118"/>
      <c r="F185" s="118"/>
    </row>
    <row r="186" spans="1:6" ht="23.25">
      <c r="A186" s="122"/>
      <c r="B186" s="122"/>
      <c r="C186" s="122"/>
      <c r="D186" s="118"/>
      <c r="E186" s="118"/>
      <c r="F186" s="118"/>
    </row>
    <row r="187" spans="1:6" ht="23.25">
      <c r="A187" s="122"/>
      <c r="B187" s="122"/>
      <c r="C187" s="122"/>
      <c r="D187" s="118"/>
      <c r="E187" s="118"/>
      <c r="F187" s="118"/>
    </row>
    <row r="188" spans="1:6" ht="23.25">
      <c r="A188" s="122"/>
      <c r="B188" s="122"/>
      <c r="C188" s="122"/>
      <c r="D188" s="118"/>
      <c r="E188" s="118"/>
      <c r="F188" s="118"/>
    </row>
    <row r="189" spans="1:6" ht="23.25">
      <c r="A189" s="202" t="s">
        <v>207</v>
      </c>
      <c r="B189" s="202"/>
      <c r="C189" s="202"/>
      <c r="D189" s="202"/>
      <c r="E189" s="202"/>
      <c r="F189" s="202"/>
    </row>
    <row r="190" spans="1:6" ht="23.25">
      <c r="A190" s="201" t="s">
        <v>204</v>
      </c>
      <c r="B190" s="201"/>
      <c r="C190" s="201"/>
      <c r="D190" s="201"/>
      <c r="E190" s="201"/>
      <c r="F190" s="201"/>
    </row>
    <row r="191" spans="1:6" ht="23.25">
      <c r="A191" s="201" t="s">
        <v>257</v>
      </c>
      <c r="B191" s="201"/>
      <c r="C191" s="201"/>
      <c r="D191" s="201"/>
      <c r="E191" s="201"/>
      <c r="F191" s="201"/>
    </row>
    <row r="192" spans="1:6" ht="23.25">
      <c r="A192" s="119"/>
      <c r="B192" s="207" t="s">
        <v>2</v>
      </c>
      <c r="C192" s="112" t="s">
        <v>42</v>
      </c>
      <c r="D192" s="113"/>
      <c r="E192" s="114" t="s">
        <v>103</v>
      </c>
      <c r="F192" s="115"/>
    </row>
    <row r="193" spans="1:6" ht="23.25">
      <c r="A193" s="120"/>
      <c r="B193" s="208"/>
      <c r="C193" s="116" t="s">
        <v>43</v>
      </c>
      <c r="D193" s="117" t="s">
        <v>34</v>
      </c>
      <c r="E193" s="117" t="s">
        <v>35</v>
      </c>
      <c r="F193" s="117" t="s">
        <v>36</v>
      </c>
    </row>
    <row r="194" spans="1:6" ht="23.25">
      <c r="A194" s="92"/>
      <c r="B194" s="93" t="s">
        <v>205</v>
      </c>
      <c r="C194" s="94"/>
      <c r="D194" s="7">
        <v>39000</v>
      </c>
      <c r="E194" s="7">
        <v>0</v>
      </c>
      <c r="F194" s="7">
        <f aca="true" t="shared" si="5" ref="F194:F217">SUM(D194:E194)</f>
        <v>39000</v>
      </c>
    </row>
    <row r="195" spans="1:6" ht="23.25">
      <c r="A195" s="96"/>
      <c r="B195" s="174" t="s">
        <v>208</v>
      </c>
      <c r="C195" s="98"/>
      <c r="D195" s="124">
        <v>172000</v>
      </c>
      <c r="E195" s="7">
        <v>0</v>
      </c>
      <c r="F195" s="7">
        <f t="shared" si="5"/>
        <v>172000</v>
      </c>
    </row>
    <row r="196" spans="1:6" ht="23.25">
      <c r="A196" s="96"/>
      <c r="B196" s="173" t="s">
        <v>209</v>
      </c>
      <c r="C196" s="98"/>
      <c r="D196" s="124">
        <v>86000</v>
      </c>
      <c r="E196" s="7">
        <v>0</v>
      </c>
      <c r="F196" s="7">
        <f t="shared" si="5"/>
        <v>86000</v>
      </c>
    </row>
    <row r="197" spans="1:6" ht="23.25">
      <c r="A197" s="96"/>
      <c r="B197" s="174" t="s">
        <v>210</v>
      </c>
      <c r="C197" s="98"/>
      <c r="D197" s="124">
        <v>346000</v>
      </c>
      <c r="E197" s="7">
        <v>0</v>
      </c>
      <c r="F197" s="7">
        <f t="shared" si="5"/>
        <v>346000</v>
      </c>
    </row>
    <row r="198" spans="1:6" ht="23.25">
      <c r="A198" s="96"/>
      <c r="B198" s="173" t="s">
        <v>211</v>
      </c>
      <c r="C198" s="98"/>
      <c r="D198" s="124">
        <v>76740</v>
      </c>
      <c r="E198" s="7">
        <v>0</v>
      </c>
      <c r="F198" s="7">
        <f t="shared" si="5"/>
        <v>76740</v>
      </c>
    </row>
    <row r="199" spans="1:6" ht="23.25">
      <c r="A199" s="96"/>
      <c r="B199" s="97" t="s">
        <v>212</v>
      </c>
      <c r="C199" s="98"/>
      <c r="D199" s="124">
        <v>78441</v>
      </c>
      <c r="E199" s="7">
        <v>0</v>
      </c>
      <c r="F199" s="7">
        <f t="shared" si="5"/>
        <v>78441</v>
      </c>
    </row>
    <row r="200" spans="1:6" ht="23.25">
      <c r="A200" s="96"/>
      <c r="B200" s="97" t="s">
        <v>215</v>
      </c>
      <c r="C200" s="98"/>
      <c r="D200" s="124">
        <v>212000</v>
      </c>
      <c r="E200" s="7">
        <v>0</v>
      </c>
      <c r="F200" s="7">
        <f t="shared" si="5"/>
        <v>212000</v>
      </c>
    </row>
    <row r="201" spans="1:6" ht="23.25">
      <c r="A201" s="96"/>
      <c r="B201" s="174" t="s">
        <v>216</v>
      </c>
      <c r="C201" s="98"/>
      <c r="D201" s="124">
        <v>399000</v>
      </c>
      <c r="E201" s="7">
        <v>0</v>
      </c>
      <c r="F201" s="7">
        <f t="shared" si="5"/>
        <v>399000</v>
      </c>
    </row>
    <row r="202" spans="1:6" ht="23.25">
      <c r="A202" s="96"/>
      <c r="B202" s="174" t="s">
        <v>217</v>
      </c>
      <c r="C202" s="97"/>
      <c r="D202" s="7">
        <v>399000</v>
      </c>
      <c r="E202" s="7">
        <v>0</v>
      </c>
      <c r="F202" s="7">
        <f t="shared" si="5"/>
        <v>399000</v>
      </c>
    </row>
    <row r="203" spans="1:6" ht="23.25">
      <c r="A203" s="96"/>
      <c r="B203" s="97" t="s">
        <v>218</v>
      </c>
      <c r="C203" s="98"/>
      <c r="D203" s="7">
        <v>47664</v>
      </c>
      <c r="E203" s="7">
        <v>0</v>
      </c>
      <c r="F203" s="7">
        <f t="shared" si="5"/>
        <v>47664</v>
      </c>
    </row>
    <row r="204" spans="1:6" ht="23.25">
      <c r="A204" s="96"/>
      <c r="B204" s="97" t="s">
        <v>219</v>
      </c>
      <c r="C204" s="98"/>
      <c r="D204" s="7">
        <v>39000</v>
      </c>
      <c r="E204" s="7">
        <v>0</v>
      </c>
      <c r="F204" s="7">
        <f t="shared" si="5"/>
        <v>39000</v>
      </c>
    </row>
    <row r="205" spans="1:6" ht="23.25">
      <c r="A205" s="96"/>
      <c r="B205" s="97" t="s">
        <v>220</v>
      </c>
      <c r="C205" s="98"/>
      <c r="D205" s="7">
        <v>33000</v>
      </c>
      <c r="E205" s="124">
        <v>0</v>
      </c>
      <c r="F205" s="7">
        <f t="shared" si="5"/>
        <v>33000</v>
      </c>
    </row>
    <row r="206" spans="1:6" ht="23.25">
      <c r="A206" s="96"/>
      <c r="B206" s="97" t="s">
        <v>221</v>
      </c>
      <c r="C206" s="98"/>
      <c r="D206" s="7">
        <v>101818.46</v>
      </c>
      <c r="E206" s="7">
        <v>0</v>
      </c>
      <c r="F206" s="7">
        <f t="shared" si="5"/>
        <v>101818.46</v>
      </c>
    </row>
    <row r="207" spans="1:6" ht="23.25">
      <c r="A207" s="96"/>
      <c r="B207" s="176" t="s">
        <v>222</v>
      </c>
      <c r="C207" s="98"/>
      <c r="D207" s="7">
        <v>399000</v>
      </c>
      <c r="E207" s="7">
        <v>0</v>
      </c>
      <c r="F207" s="7">
        <f t="shared" si="5"/>
        <v>399000</v>
      </c>
    </row>
    <row r="208" spans="1:6" ht="23.25">
      <c r="A208" s="96"/>
      <c r="B208" s="176" t="s">
        <v>223</v>
      </c>
      <c r="C208" s="98"/>
      <c r="D208" s="7">
        <v>186000</v>
      </c>
      <c r="E208" s="7">
        <v>0</v>
      </c>
      <c r="F208" s="7">
        <f t="shared" si="5"/>
        <v>186000</v>
      </c>
    </row>
    <row r="209" spans="1:6" ht="23.25">
      <c r="A209" s="96"/>
      <c r="B209" s="176" t="s">
        <v>224</v>
      </c>
      <c r="C209" s="98"/>
      <c r="D209" s="7">
        <v>9520</v>
      </c>
      <c r="E209" s="7">
        <v>0</v>
      </c>
      <c r="F209" s="7">
        <f t="shared" si="5"/>
        <v>9520</v>
      </c>
    </row>
    <row r="210" spans="1:6" ht="23.25">
      <c r="A210" s="96"/>
      <c r="B210" s="176" t="s">
        <v>225</v>
      </c>
      <c r="C210" s="98"/>
      <c r="D210" s="124">
        <v>34133</v>
      </c>
      <c r="E210" s="7">
        <v>0</v>
      </c>
      <c r="F210" s="7">
        <f t="shared" si="5"/>
        <v>34133</v>
      </c>
    </row>
    <row r="211" spans="1:6" ht="23.25">
      <c r="A211" s="96"/>
      <c r="B211" s="176" t="s">
        <v>229</v>
      </c>
      <c r="C211" s="98"/>
      <c r="D211" s="7">
        <v>398000</v>
      </c>
      <c r="E211" s="7">
        <v>0</v>
      </c>
      <c r="F211" s="7">
        <f t="shared" si="5"/>
        <v>398000</v>
      </c>
    </row>
    <row r="212" spans="1:6" ht="23.25">
      <c r="A212" s="96"/>
      <c r="B212" s="179" t="s">
        <v>230</v>
      </c>
      <c r="C212" s="98"/>
      <c r="D212" s="7">
        <v>227500</v>
      </c>
      <c r="E212" s="7">
        <v>0</v>
      </c>
      <c r="F212" s="7">
        <f t="shared" si="5"/>
        <v>227500</v>
      </c>
    </row>
    <row r="213" spans="1:6" ht="23.25">
      <c r="A213" s="96"/>
      <c r="B213" s="179" t="s">
        <v>233</v>
      </c>
      <c r="C213" s="98"/>
      <c r="D213" s="7">
        <v>310000</v>
      </c>
      <c r="E213" s="7">
        <v>0</v>
      </c>
      <c r="F213" s="7">
        <f t="shared" si="5"/>
        <v>310000</v>
      </c>
    </row>
    <row r="214" spans="1:6" ht="23.25">
      <c r="A214" s="96"/>
      <c r="B214" s="179" t="s">
        <v>234</v>
      </c>
      <c r="C214" s="96"/>
      <c r="D214" s="7">
        <v>225000</v>
      </c>
      <c r="E214" s="7">
        <v>0</v>
      </c>
      <c r="F214" s="7">
        <f t="shared" si="5"/>
        <v>225000</v>
      </c>
    </row>
    <row r="215" spans="1:6" ht="23.25">
      <c r="A215" s="96"/>
      <c r="B215" s="179" t="s">
        <v>235</v>
      </c>
      <c r="C215" s="96"/>
      <c r="D215" s="7">
        <v>13000</v>
      </c>
      <c r="E215" s="7">
        <v>0</v>
      </c>
      <c r="F215" s="7">
        <f t="shared" si="5"/>
        <v>13000</v>
      </c>
    </row>
    <row r="216" spans="1:6" ht="23.25">
      <c r="A216" s="96"/>
      <c r="B216" s="179" t="s">
        <v>236</v>
      </c>
      <c r="C216" s="96"/>
      <c r="D216" s="7">
        <v>49500</v>
      </c>
      <c r="E216" s="7">
        <v>0</v>
      </c>
      <c r="F216" s="7">
        <f t="shared" si="5"/>
        <v>49500</v>
      </c>
    </row>
    <row r="217" spans="1:6" ht="23.25">
      <c r="A217" s="96"/>
      <c r="B217" s="180" t="s">
        <v>237</v>
      </c>
      <c r="C217" s="101"/>
      <c r="D217" s="111">
        <v>26500</v>
      </c>
      <c r="E217" s="111">
        <v>0</v>
      </c>
      <c r="F217" s="111">
        <f t="shared" si="5"/>
        <v>26500</v>
      </c>
    </row>
    <row r="218" spans="1:6" ht="24" thickBot="1">
      <c r="A218" s="96"/>
      <c r="B218" s="122"/>
      <c r="C218" s="122"/>
      <c r="D218" s="172">
        <f>SUM(D194:D217)</f>
        <v>3907816.46</v>
      </c>
      <c r="E218" s="172">
        <f>SUM(E194:E217)</f>
        <v>0</v>
      </c>
      <c r="F218" s="172">
        <f>SUM(F194:F217)</f>
        <v>3907816.46</v>
      </c>
    </row>
    <row r="219" spans="1:6" ht="24" thickTop="1">
      <c r="A219" s="122"/>
      <c r="B219" s="122"/>
      <c r="C219" s="122"/>
      <c r="D219" s="118"/>
      <c r="E219" s="118"/>
      <c r="F219" s="118"/>
    </row>
    <row r="220" spans="1:6" ht="23.25">
      <c r="A220" s="122"/>
      <c r="B220" s="122"/>
      <c r="C220" s="122"/>
      <c r="D220" s="118"/>
      <c r="E220" s="118"/>
      <c r="F220" s="118"/>
    </row>
    <row r="221" spans="1:6" ht="23.25">
      <c r="A221" s="122"/>
      <c r="B221" s="122"/>
      <c r="C221" s="122"/>
      <c r="D221" s="118"/>
      <c r="E221" s="118"/>
      <c r="F221" s="118"/>
    </row>
    <row r="222" spans="1:6" ht="23.25">
      <c r="A222" s="122"/>
      <c r="B222" s="122"/>
      <c r="C222" s="122"/>
      <c r="D222" s="118"/>
      <c r="E222" s="118"/>
      <c r="F222" s="118"/>
    </row>
    <row r="223" spans="1:6" ht="23.25">
      <c r="A223" s="122"/>
      <c r="B223" s="122"/>
      <c r="C223" s="122"/>
      <c r="D223" s="118"/>
      <c r="E223" s="118"/>
      <c r="F223" s="118"/>
    </row>
    <row r="224" spans="1:6" ht="23.25">
      <c r="A224" s="122"/>
      <c r="B224" s="122"/>
      <c r="C224" s="122"/>
      <c r="D224" s="118"/>
      <c r="E224" s="118"/>
      <c r="F224" s="118"/>
    </row>
    <row r="226" ht="21.75">
      <c r="I226" t="e">
        <f>SUM(#REF!)</f>
        <v>#REF!</v>
      </c>
    </row>
    <row r="235" spans="1:6" ht="23.25">
      <c r="A235" s="102"/>
      <c r="B235" s="102"/>
      <c r="C235" s="102"/>
      <c r="D235" s="102"/>
      <c r="E235" s="102"/>
      <c r="F235" s="102"/>
    </row>
    <row r="236" spans="1:6" ht="23.25">
      <c r="A236" s="102"/>
      <c r="B236" s="102"/>
      <c r="C236" s="102"/>
      <c r="D236" s="102"/>
      <c r="E236" s="102"/>
      <c r="F236" s="102"/>
    </row>
    <row r="237" spans="1:6" ht="23.25">
      <c r="A237" s="102"/>
      <c r="B237" s="102"/>
      <c r="C237" s="102"/>
      <c r="D237" s="102"/>
      <c r="E237" s="102"/>
      <c r="F237" s="102"/>
    </row>
    <row r="238" spans="1:6" ht="23.25">
      <c r="A238" s="102"/>
      <c r="B238" s="102"/>
      <c r="C238" s="102"/>
      <c r="D238" s="102"/>
      <c r="E238" s="102"/>
      <c r="F238" s="102"/>
    </row>
    <row r="239" spans="1:6" ht="23.25">
      <c r="A239" s="102"/>
      <c r="B239" s="102"/>
      <c r="C239" s="102"/>
      <c r="D239" s="102"/>
      <c r="E239" s="102"/>
      <c r="F239" s="102"/>
    </row>
    <row r="240" spans="1:6" ht="23.25">
      <c r="A240" s="102"/>
      <c r="B240" s="102"/>
      <c r="C240" s="102"/>
      <c r="D240" s="102"/>
      <c r="E240" s="102"/>
      <c r="F240" s="102"/>
    </row>
    <row r="241" spans="1:6" ht="23.25">
      <c r="A241" s="102"/>
      <c r="B241" s="102"/>
      <c r="C241" s="102"/>
      <c r="D241" s="102"/>
      <c r="E241" s="102"/>
      <c r="F241" s="102"/>
    </row>
    <row r="242" spans="1:6" ht="23.25">
      <c r="A242" s="102"/>
      <c r="B242" s="102"/>
      <c r="C242" s="102"/>
      <c r="D242" s="102"/>
      <c r="E242" s="102"/>
      <c r="F242" s="102"/>
    </row>
    <row r="243" spans="1:6" ht="23.25">
      <c r="A243" s="102"/>
      <c r="B243" s="102"/>
      <c r="C243" s="102"/>
      <c r="D243" s="102"/>
      <c r="E243" s="102"/>
      <c r="F243" s="102"/>
    </row>
    <row r="244" spans="1:6" ht="23.25">
      <c r="A244" s="102"/>
      <c r="B244" s="102"/>
      <c r="C244" s="102"/>
      <c r="D244" s="102"/>
      <c r="E244" s="102"/>
      <c r="F244" s="102"/>
    </row>
    <row r="245" spans="1:6" ht="23.25">
      <c r="A245" s="102"/>
      <c r="B245" s="102"/>
      <c r="C245" s="102"/>
      <c r="D245" s="102"/>
      <c r="E245" s="102"/>
      <c r="F245" s="102"/>
    </row>
    <row r="246" spans="1:6" ht="23.25">
      <c r="A246" s="102"/>
      <c r="B246" s="102"/>
      <c r="C246" s="102"/>
      <c r="D246" s="102"/>
      <c r="E246" s="102"/>
      <c r="F246" s="102"/>
    </row>
    <row r="247" spans="1:6" ht="23.25">
      <c r="A247" s="102"/>
      <c r="B247" s="102"/>
      <c r="C247" s="102"/>
      <c r="D247" s="102"/>
      <c r="E247" s="102"/>
      <c r="F247" s="102"/>
    </row>
    <row r="248" spans="1:6" ht="23.25">
      <c r="A248" s="102"/>
      <c r="B248" s="102"/>
      <c r="C248" s="102"/>
      <c r="D248" s="102"/>
      <c r="E248" s="102"/>
      <c r="F248" s="102"/>
    </row>
    <row r="249" spans="1:6" ht="23.25">
      <c r="A249" s="102"/>
      <c r="B249" s="102"/>
      <c r="C249" s="102"/>
      <c r="D249" s="102"/>
      <c r="E249" s="102"/>
      <c r="F249" s="102"/>
    </row>
    <row r="250" spans="1:6" ht="23.25">
      <c r="A250" s="102"/>
      <c r="B250" s="102"/>
      <c r="C250" s="102"/>
      <c r="D250" s="102"/>
      <c r="E250" s="102"/>
      <c r="F250" s="102"/>
    </row>
    <row r="251" spans="1:6" ht="23.25">
      <c r="A251" s="102"/>
      <c r="B251" s="102"/>
      <c r="C251" s="102"/>
      <c r="D251" s="102"/>
      <c r="E251" s="102"/>
      <c r="F251" s="102"/>
    </row>
    <row r="252" spans="1:6" ht="23.25">
      <c r="A252" s="102"/>
      <c r="B252" s="102"/>
      <c r="C252" s="102"/>
      <c r="D252" s="102"/>
      <c r="E252" s="102"/>
      <c r="F252" s="102"/>
    </row>
    <row r="253" spans="1:6" ht="23.25">
      <c r="A253" s="102"/>
      <c r="B253" s="102"/>
      <c r="C253" s="102"/>
      <c r="D253" s="102"/>
      <c r="E253" s="102"/>
      <c r="F253" s="102"/>
    </row>
    <row r="254" spans="1:6" ht="23.25">
      <c r="A254" s="102"/>
      <c r="B254" s="102"/>
      <c r="C254" s="102"/>
      <c r="D254" s="102"/>
      <c r="E254" s="102"/>
      <c r="F254" s="102"/>
    </row>
    <row r="255" spans="1:6" ht="23.25">
      <c r="A255" s="102"/>
      <c r="B255" s="102"/>
      <c r="C255" s="102"/>
      <c r="D255" s="102"/>
      <c r="E255" s="102"/>
      <c r="F255" s="102"/>
    </row>
    <row r="256" spans="1:6" ht="23.25">
      <c r="A256" s="102"/>
      <c r="B256" s="102"/>
      <c r="C256" s="102"/>
      <c r="D256" s="102"/>
      <c r="E256" s="102"/>
      <c r="F256" s="102"/>
    </row>
    <row r="257" spans="1:6" ht="23.25">
      <c r="A257" s="102"/>
      <c r="B257" s="102"/>
      <c r="C257" s="102"/>
      <c r="D257" s="102"/>
      <c r="E257" s="102"/>
      <c r="F257" s="102"/>
    </row>
    <row r="258" spans="1:6" ht="23.25">
      <c r="A258" s="102"/>
      <c r="B258" s="102"/>
      <c r="C258" s="102"/>
      <c r="D258" s="102"/>
      <c r="E258" s="102"/>
      <c r="F258" s="102"/>
    </row>
    <row r="259" spans="1:6" ht="23.25">
      <c r="A259" s="102"/>
      <c r="B259" s="102"/>
      <c r="C259" s="102"/>
      <c r="D259" s="102"/>
      <c r="E259" s="102"/>
      <c r="F259" s="102"/>
    </row>
    <row r="260" spans="1:6" ht="23.25">
      <c r="A260" s="102"/>
      <c r="B260" s="102"/>
      <c r="C260" s="102"/>
      <c r="D260" s="102"/>
      <c r="E260" s="102"/>
      <c r="F260" s="102"/>
    </row>
    <row r="261" spans="1:6" ht="23.25">
      <c r="A261" s="102"/>
      <c r="B261" s="102"/>
      <c r="C261" s="102"/>
      <c r="D261" s="102"/>
      <c r="E261" s="102"/>
      <c r="F261" s="102"/>
    </row>
    <row r="262" spans="1:6" ht="23.25">
      <c r="A262" s="102"/>
      <c r="B262" s="102"/>
      <c r="C262" s="102"/>
      <c r="D262" s="102"/>
      <c r="E262" s="102"/>
      <c r="F262" s="102"/>
    </row>
    <row r="263" spans="1:6" ht="23.25">
      <c r="A263" s="102"/>
      <c r="B263" s="102"/>
      <c r="C263" s="102"/>
      <c r="D263" s="102"/>
      <c r="E263" s="102"/>
      <c r="F263" s="102"/>
    </row>
    <row r="264" spans="1:6" ht="23.25">
      <c r="A264" s="102"/>
      <c r="B264" s="102"/>
      <c r="C264" s="102"/>
      <c r="D264" s="102"/>
      <c r="E264" s="102"/>
      <c r="F264" s="102"/>
    </row>
    <row r="265" spans="1:6" ht="23.25">
      <c r="A265" s="102"/>
      <c r="B265" s="102"/>
      <c r="C265" s="102"/>
      <c r="D265" s="102"/>
      <c r="E265" s="102"/>
      <c r="F265" s="102"/>
    </row>
    <row r="266" spans="1:6" ht="23.25">
      <c r="A266" s="102"/>
      <c r="B266" s="102"/>
      <c r="C266" s="102"/>
      <c r="D266" s="102"/>
      <c r="E266" s="102"/>
      <c r="F266" s="102"/>
    </row>
    <row r="267" spans="1:6" ht="23.25">
      <c r="A267" s="102"/>
      <c r="B267" s="102"/>
      <c r="C267" s="102"/>
      <c r="D267" s="102"/>
      <c r="E267" s="102"/>
      <c r="F267" s="102"/>
    </row>
    <row r="268" spans="1:6" ht="23.25">
      <c r="A268" s="102"/>
      <c r="B268" s="102"/>
      <c r="C268" s="102"/>
      <c r="D268" s="102"/>
      <c r="E268" s="102"/>
      <c r="F268" s="102"/>
    </row>
    <row r="269" spans="1:6" ht="23.25">
      <c r="A269" s="102"/>
      <c r="B269" s="102"/>
      <c r="C269" s="102"/>
      <c r="D269" s="102"/>
      <c r="E269" s="102"/>
      <c r="F269" s="102"/>
    </row>
    <row r="270" spans="1:6" ht="23.25">
      <c r="A270" s="102"/>
      <c r="B270" s="102"/>
      <c r="C270" s="102"/>
      <c r="D270" s="102"/>
      <c r="E270" s="102"/>
      <c r="F270" s="102"/>
    </row>
    <row r="271" spans="1:6" ht="23.25">
      <c r="A271" s="102"/>
      <c r="B271" s="102"/>
      <c r="C271" s="102"/>
      <c r="D271" s="102"/>
      <c r="E271" s="102"/>
      <c r="F271" s="102"/>
    </row>
    <row r="272" spans="1:6" ht="23.25">
      <c r="A272" s="102"/>
      <c r="B272" s="102"/>
      <c r="C272" s="102"/>
      <c r="D272" s="102"/>
      <c r="E272" s="102"/>
      <c r="F272" s="102"/>
    </row>
    <row r="273" spans="1:6" ht="23.25">
      <c r="A273" s="102"/>
      <c r="B273" s="102"/>
      <c r="C273" s="102"/>
      <c r="D273" s="102"/>
      <c r="E273" s="102"/>
      <c r="F273" s="102"/>
    </row>
    <row r="274" spans="1:6" ht="23.25">
      <c r="A274" s="102"/>
      <c r="B274" s="102"/>
      <c r="C274" s="102"/>
      <c r="D274" s="102"/>
      <c r="E274" s="102"/>
      <c r="F274" s="102"/>
    </row>
    <row r="275" spans="1:6" ht="23.25">
      <c r="A275" s="102"/>
      <c r="B275" s="102"/>
      <c r="C275" s="102"/>
      <c r="D275" s="102"/>
      <c r="E275" s="102"/>
      <c r="F275" s="102"/>
    </row>
    <row r="276" spans="1:6" ht="23.25">
      <c r="A276" s="102"/>
      <c r="B276" s="102"/>
      <c r="C276" s="102"/>
      <c r="D276" s="102"/>
      <c r="E276" s="102"/>
      <c r="F276" s="102"/>
    </row>
    <row r="277" spans="1:6" ht="23.25">
      <c r="A277" s="102"/>
      <c r="B277" s="102"/>
      <c r="C277" s="102"/>
      <c r="D277" s="102"/>
      <c r="E277" s="102"/>
      <c r="F277" s="102"/>
    </row>
    <row r="278" spans="1:6" ht="23.25">
      <c r="A278" s="102"/>
      <c r="B278" s="102"/>
      <c r="C278" s="102"/>
      <c r="D278" s="102"/>
      <c r="E278" s="102"/>
      <c r="F278" s="102"/>
    </row>
    <row r="279" spans="1:6" ht="23.25">
      <c r="A279" s="102"/>
      <c r="B279" s="102"/>
      <c r="C279" s="102"/>
      <c r="D279" s="102"/>
      <c r="E279" s="102"/>
      <c r="F279" s="102"/>
    </row>
    <row r="280" spans="1:6" ht="23.25">
      <c r="A280" s="102"/>
      <c r="B280" s="102"/>
      <c r="C280" s="102"/>
      <c r="D280" s="102"/>
      <c r="E280" s="102"/>
      <c r="F280" s="102"/>
    </row>
    <row r="281" spans="1:6" ht="23.25">
      <c r="A281" s="102"/>
      <c r="B281" s="102"/>
      <c r="C281" s="102"/>
      <c r="D281" s="102"/>
      <c r="E281" s="102"/>
      <c r="F281" s="102"/>
    </row>
    <row r="282" spans="1:6" ht="23.25">
      <c r="A282" s="102"/>
      <c r="B282" s="102"/>
      <c r="C282" s="102"/>
      <c r="D282" s="102"/>
      <c r="E282" s="102"/>
      <c r="F282" s="102"/>
    </row>
    <row r="283" spans="1:6" ht="23.25">
      <c r="A283" s="102"/>
      <c r="B283" s="102"/>
      <c r="C283" s="102"/>
      <c r="D283" s="102"/>
      <c r="E283" s="102"/>
      <c r="F283" s="102"/>
    </row>
    <row r="284" spans="1:6" ht="23.25">
      <c r="A284" s="102"/>
      <c r="B284" s="102"/>
      <c r="C284" s="102"/>
      <c r="D284" s="102"/>
      <c r="E284" s="102"/>
      <c r="F284" s="102"/>
    </row>
    <row r="285" spans="1:6" ht="23.25">
      <c r="A285" s="102"/>
      <c r="B285" s="102"/>
      <c r="C285" s="102"/>
      <c r="D285" s="102"/>
      <c r="E285" s="102"/>
      <c r="F285" s="102"/>
    </row>
    <row r="286" spans="1:6" ht="23.25">
      <c r="A286" s="102"/>
      <c r="B286" s="102"/>
      <c r="C286" s="102"/>
      <c r="D286" s="102"/>
      <c r="E286" s="102"/>
      <c r="F286" s="102"/>
    </row>
    <row r="287" spans="1:6" ht="23.25">
      <c r="A287" s="102"/>
      <c r="B287" s="102"/>
      <c r="C287" s="102"/>
      <c r="D287" s="102"/>
      <c r="E287" s="102"/>
      <c r="F287" s="102"/>
    </row>
    <row r="288" spans="1:6" ht="23.25">
      <c r="A288" s="102"/>
      <c r="B288" s="102"/>
      <c r="C288" s="102"/>
      <c r="D288" s="102"/>
      <c r="E288" s="102"/>
      <c r="F288" s="102"/>
    </row>
    <row r="289" spans="1:6" ht="23.25">
      <c r="A289" s="102"/>
      <c r="B289" s="102"/>
      <c r="C289" s="102"/>
      <c r="D289" s="102"/>
      <c r="E289" s="102"/>
      <c r="F289" s="102"/>
    </row>
    <row r="290" spans="1:6" ht="23.25">
      <c r="A290" s="102"/>
      <c r="B290" s="102"/>
      <c r="C290" s="102"/>
      <c r="D290" s="102"/>
      <c r="E290" s="102"/>
      <c r="F290" s="102"/>
    </row>
    <row r="291" spans="1:6" ht="23.25">
      <c r="A291" s="102"/>
      <c r="B291" s="102"/>
      <c r="C291" s="102"/>
      <c r="D291" s="102"/>
      <c r="E291" s="102"/>
      <c r="F291" s="102"/>
    </row>
    <row r="292" spans="1:6" ht="23.25">
      <c r="A292" s="102"/>
      <c r="B292" s="102"/>
      <c r="C292" s="102"/>
      <c r="D292" s="102"/>
      <c r="E292" s="102"/>
      <c r="F292" s="102"/>
    </row>
    <row r="293" spans="1:6" ht="23.25">
      <c r="A293" s="102"/>
      <c r="B293" s="102"/>
      <c r="C293" s="102"/>
      <c r="D293" s="102"/>
      <c r="E293" s="102"/>
      <c r="F293" s="102"/>
    </row>
    <row r="294" spans="1:6" ht="23.25">
      <c r="A294" s="102"/>
      <c r="B294" s="102"/>
      <c r="C294" s="102"/>
      <c r="D294" s="102"/>
      <c r="E294" s="102"/>
      <c r="F294" s="102"/>
    </row>
    <row r="295" spans="1:6" ht="23.25">
      <c r="A295" s="102"/>
      <c r="B295" s="102"/>
      <c r="C295" s="102"/>
      <c r="D295" s="102"/>
      <c r="E295" s="102"/>
      <c r="F295" s="102"/>
    </row>
    <row r="296" spans="1:6" ht="23.25">
      <c r="A296" s="102"/>
      <c r="B296" s="102"/>
      <c r="C296" s="102"/>
      <c r="D296" s="102"/>
      <c r="E296" s="102"/>
      <c r="F296" s="102"/>
    </row>
    <row r="297" spans="1:6" ht="23.25">
      <c r="A297" s="102"/>
      <c r="B297" s="102"/>
      <c r="C297" s="102"/>
      <c r="D297" s="102"/>
      <c r="E297" s="102"/>
      <c r="F297" s="102"/>
    </row>
    <row r="298" spans="1:6" ht="23.25">
      <c r="A298" s="102"/>
      <c r="B298" s="102"/>
      <c r="C298" s="102"/>
      <c r="D298" s="102"/>
      <c r="E298" s="102"/>
      <c r="F298" s="102"/>
    </row>
    <row r="299" spans="1:6" ht="23.25">
      <c r="A299" s="102"/>
      <c r="B299" s="102"/>
      <c r="C299" s="102"/>
      <c r="D299" s="102"/>
      <c r="E299" s="102"/>
      <c r="F299" s="102"/>
    </row>
    <row r="300" spans="1:6" ht="23.25">
      <c r="A300" s="102"/>
      <c r="B300" s="102"/>
      <c r="C300" s="102"/>
      <c r="D300" s="102"/>
      <c r="E300" s="102"/>
      <c r="F300" s="102"/>
    </row>
    <row r="301" spans="1:6" ht="23.25">
      <c r="A301" s="102"/>
      <c r="B301" s="102"/>
      <c r="C301" s="102"/>
      <c r="D301" s="102"/>
      <c r="E301" s="102"/>
      <c r="F301" s="102"/>
    </row>
    <row r="302" spans="1:6" ht="23.25">
      <c r="A302" s="102"/>
      <c r="B302" s="102"/>
      <c r="C302" s="102"/>
      <c r="D302" s="102"/>
      <c r="E302" s="102"/>
      <c r="F302" s="102"/>
    </row>
    <row r="303" spans="1:6" ht="23.25">
      <c r="A303" s="102"/>
      <c r="B303" s="102"/>
      <c r="C303" s="102"/>
      <c r="D303" s="102"/>
      <c r="E303" s="102"/>
      <c r="F303" s="102"/>
    </row>
    <row r="304" spans="1:6" ht="23.25">
      <c r="A304" s="102"/>
      <c r="B304" s="102"/>
      <c r="C304" s="102"/>
      <c r="D304" s="102"/>
      <c r="E304" s="102"/>
      <c r="F304" s="102"/>
    </row>
    <row r="305" spans="1:6" ht="23.25">
      <c r="A305" s="102"/>
      <c r="B305" s="102"/>
      <c r="C305" s="102"/>
      <c r="D305" s="102"/>
      <c r="E305" s="102"/>
      <c r="F305" s="102"/>
    </row>
    <row r="306" spans="1:6" ht="23.25">
      <c r="A306" s="102"/>
      <c r="B306" s="102"/>
      <c r="C306" s="102"/>
      <c r="D306" s="102"/>
      <c r="E306" s="102"/>
      <c r="F306" s="102"/>
    </row>
    <row r="307" spans="1:6" ht="23.25">
      <c r="A307" s="102"/>
      <c r="B307" s="102"/>
      <c r="C307" s="102"/>
      <c r="D307" s="102"/>
      <c r="E307" s="102"/>
      <c r="F307" s="102"/>
    </row>
    <row r="308" spans="1:6" ht="23.25">
      <c r="A308" s="102"/>
      <c r="B308" s="102"/>
      <c r="C308" s="102"/>
      <c r="D308" s="102"/>
      <c r="E308" s="102"/>
      <c r="F308" s="102"/>
    </row>
    <row r="309" spans="1:6" ht="23.25">
      <c r="A309" s="102"/>
      <c r="B309" s="102"/>
      <c r="C309" s="102"/>
      <c r="D309" s="102"/>
      <c r="E309" s="102"/>
      <c r="F309" s="102"/>
    </row>
    <row r="310" spans="1:6" ht="23.25">
      <c r="A310" s="102"/>
      <c r="B310" s="102"/>
      <c r="C310" s="102"/>
      <c r="D310" s="102"/>
      <c r="E310" s="102"/>
      <c r="F310" s="102"/>
    </row>
    <row r="311" spans="1:6" ht="23.25">
      <c r="A311" s="102"/>
      <c r="B311" s="102"/>
      <c r="C311" s="102"/>
      <c r="D311" s="102"/>
      <c r="E311" s="102"/>
      <c r="F311" s="102"/>
    </row>
    <row r="312" spans="1:6" ht="23.25">
      <c r="A312" s="102"/>
      <c r="B312" s="102"/>
      <c r="C312" s="102"/>
      <c r="D312" s="102"/>
      <c r="E312" s="102"/>
      <c r="F312" s="102"/>
    </row>
    <row r="313" spans="1:6" ht="23.25">
      <c r="A313" s="102"/>
      <c r="B313" s="102"/>
      <c r="C313" s="102"/>
      <c r="D313" s="102"/>
      <c r="E313" s="102"/>
      <c r="F313" s="102"/>
    </row>
    <row r="314" spans="1:6" ht="23.25">
      <c r="A314" s="102"/>
      <c r="B314" s="102"/>
      <c r="C314" s="102"/>
      <c r="D314" s="102"/>
      <c r="E314" s="102"/>
      <c r="F314" s="102"/>
    </row>
    <row r="315" spans="1:6" ht="23.25">
      <c r="A315" s="102"/>
      <c r="B315" s="102"/>
      <c r="C315" s="102"/>
      <c r="D315" s="102"/>
      <c r="E315" s="102"/>
      <c r="F315" s="102"/>
    </row>
    <row r="316" spans="1:6" ht="23.25">
      <c r="A316" s="102"/>
      <c r="B316" s="102"/>
      <c r="C316" s="102"/>
      <c r="D316" s="102"/>
      <c r="E316" s="102"/>
      <c r="F316" s="102"/>
    </row>
    <row r="317" spans="1:6" ht="23.25">
      <c r="A317" s="102"/>
      <c r="B317" s="102"/>
      <c r="C317" s="102"/>
      <c r="D317" s="102"/>
      <c r="E317" s="102"/>
      <c r="F317" s="102"/>
    </row>
    <row r="318" spans="1:6" ht="23.25">
      <c r="A318" s="102"/>
      <c r="B318" s="102"/>
      <c r="C318" s="102"/>
      <c r="D318" s="102"/>
      <c r="E318" s="102"/>
      <c r="F318" s="102"/>
    </row>
    <row r="319" spans="1:6" ht="23.25">
      <c r="A319" s="102"/>
      <c r="B319" s="102"/>
      <c r="C319" s="102"/>
      <c r="D319" s="102"/>
      <c r="E319" s="102"/>
      <c r="F319" s="102"/>
    </row>
    <row r="320" spans="1:6" ht="23.25">
      <c r="A320" s="102"/>
      <c r="B320" s="102"/>
      <c r="C320" s="102"/>
      <c r="D320" s="102"/>
      <c r="E320" s="102"/>
      <c r="F320" s="102"/>
    </row>
    <row r="321" spans="1:6" ht="23.25">
      <c r="A321" s="102"/>
      <c r="B321" s="102"/>
      <c r="C321" s="102"/>
      <c r="D321" s="102"/>
      <c r="E321" s="102"/>
      <c r="F321" s="102"/>
    </row>
    <row r="322" spans="1:6" ht="23.25">
      <c r="A322" s="102"/>
      <c r="B322" s="102"/>
      <c r="C322" s="102"/>
      <c r="D322" s="102"/>
      <c r="E322" s="102"/>
      <c r="F322" s="102"/>
    </row>
    <row r="323" spans="1:6" ht="23.25">
      <c r="A323" s="102"/>
      <c r="B323" s="102"/>
      <c r="C323" s="102"/>
      <c r="D323" s="102"/>
      <c r="E323" s="102"/>
      <c r="F323" s="102"/>
    </row>
    <row r="324" spans="1:6" ht="23.25">
      <c r="A324" s="102"/>
      <c r="B324" s="102"/>
      <c r="C324" s="102"/>
      <c r="D324" s="102"/>
      <c r="E324" s="102"/>
      <c r="F324" s="102"/>
    </row>
    <row r="325" spans="1:6" ht="23.25">
      <c r="A325" s="102"/>
      <c r="B325" s="102"/>
      <c r="C325" s="102"/>
      <c r="D325" s="102"/>
      <c r="E325" s="102"/>
      <c r="F325" s="102"/>
    </row>
    <row r="326" spans="1:6" ht="23.25">
      <c r="A326" s="102"/>
      <c r="B326" s="102"/>
      <c r="C326" s="102"/>
      <c r="D326" s="102"/>
      <c r="E326" s="102"/>
      <c r="F326" s="102"/>
    </row>
    <row r="327" spans="1:6" ht="23.25">
      <c r="A327" s="102"/>
      <c r="B327" s="102"/>
      <c r="C327" s="102"/>
      <c r="D327" s="102"/>
      <c r="E327" s="102"/>
      <c r="F327" s="102"/>
    </row>
    <row r="328" spans="1:6" ht="23.25">
      <c r="A328" s="102"/>
      <c r="B328" s="102"/>
      <c r="C328" s="102"/>
      <c r="D328" s="102"/>
      <c r="E328" s="102"/>
      <c r="F328" s="102"/>
    </row>
    <row r="329" spans="1:6" ht="23.25">
      <c r="A329" s="102"/>
      <c r="B329" s="102"/>
      <c r="C329" s="102"/>
      <c r="D329" s="102"/>
      <c r="E329" s="102"/>
      <c r="F329" s="102"/>
    </row>
    <row r="330" spans="1:6" ht="23.25">
      <c r="A330" s="102"/>
      <c r="B330" s="102"/>
      <c r="C330" s="102"/>
      <c r="D330" s="102"/>
      <c r="E330" s="102"/>
      <c r="F330" s="102"/>
    </row>
    <row r="331" spans="1:6" ht="23.25">
      <c r="A331" s="102"/>
      <c r="B331" s="102"/>
      <c r="C331" s="102"/>
      <c r="D331" s="102"/>
      <c r="E331" s="102"/>
      <c r="F331" s="102"/>
    </row>
    <row r="332" spans="1:6" ht="23.25">
      <c r="A332" s="102"/>
      <c r="B332" s="102"/>
      <c r="C332" s="102"/>
      <c r="D332" s="102"/>
      <c r="E332" s="102"/>
      <c r="F332" s="102"/>
    </row>
    <row r="333" spans="1:6" ht="23.25">
      <c r="A333" s="102"/>
      <c r="B333" s="102"/>
      <c r="C333" s="102"/>
      <c r="D333" s="102"/>
      <c r="E333" s="102"/>
      <c r="F333" s="102"/>
    </row>
    <row r="334" spans="1:6" ht="23.25">
      <c r="A334" s="102"/>
      <c r="B334" s="102"/>
      <c r="C334" s="102"/>
      <c r="D334" s="102"/>
      <c r="E334" s="102"/>
      <c r="F334" s="102"/>
    </row>
    <row r="335" spans="1:6" ht="23.25">
      <c r="A335" s="102"/>
      <c r="B335" s="102"/>
      <c r="C335" s="102"/>
      <c r="D335" s="102"/>
      <c r="E335" s="102"/>
      <c r="F335" s="102"/>
    </row>
    <row r="336" spans="1:6" ht="23.25">
      <c r="A336" s="102"/>
      <c r="B336" s="102"/>
      <c r="C336" s="102"/>
      <c r="D336" s="102"/>
      <c r="E336" s="102"/>
      <c r="F336" s="102"/>
    </row>
    <row r="337" spans="1:6" ht="23.25">
      <c r="A337" s="102"/>
      <c r="B337" s="102"/>
      <c r="C337" s="102"/>
      <c r="D337" s="102"/>
      <c r="E337" s="102"/>
      <c r="F337" s="102"/>
    </row>
    <row r="338" spans="1:6" ht="23.25">
      <c r="A338" s="102"/>
      <c r="B338" s="102"/>
      <c r="C338" s="102"/>
      <c r="D338" s="102"/>
      <c r="E338" s="102"/>
      <c r="F338" s="102"/>
    </row>
    <row r="339" spans="1:6" ht="23.25">
      <c r="A339" s="102"/>
      <c r="B339" s="102"/>
      <c r="C339" s="102"/>
      <c r="D339" s="102"/>
      <c r="E339" s="102"/>
      <c r="F339" s="102"/>
    </row>
    <row r="340" spans="1:6" ht="23.25">
      <c r="A340" s="102"/>
      <c r="B340" s="102"/>
      <c r="C340" s="102"/>
      <c r="D340" s="102"/>
      <c r="E340" s="102"/>
      <c r="F340" s="102"/>
    </row>
    <row r="341" spans="1:6" ht="23.25">
      <c r="A341" s="102"/>
      <c r="B341" s="102"/>
      <c r="C341" s="102"/>
      <c r="D341" s="102"/>
      <c r="E341" s="102"/>
      <c r="F341" s="102"/>
    </row>
    <row r="342" spans="1:6" ht="23.25">
      <c r="A342" s="102"/>
      <c r="B342" s="102"/>
      <c r="C342" s="102"/>
      <c r="D342" s="102"/>
      <c r="E342" s="102"/>
      <c r="F342" s="102"/>
    </row>
    <row r="343" spans="1:6" ht="23.25">
      <c r="A343" s="102"/>
      <c r="B343" s="102"/>
      <c r="C343" s="102"/>
      <c r="D343" s="102"/>
      <c r="E343" s="102"/>
      <c r="F343" s="102"/>
    </row>
    <row r="344" spans="1:6" ht="23.25">
      <c r="A344" s="102"/>
      <c r="B344" s="102"/>
      <c r="C344" s="102"/>
      <c r="D344" s="102"/>
      <c r="E344" s="102"/>
      <c r="F344" s="102"/>
    </row>
    <row r="345" spans="1:6" ht="23.25">
      <c r="A345" s="102"/>
      <c r="B345" s="102"/>
      <c r="C345" s="102"/>
      <c r="D345" s="102"/>
      <c r="E345" s="102"/>
      <c r="F345" s="102"/>
    </row>
    <row r="346" spans="1:6" ht="23.25">
      <c r="A346" s="102"/>
      <c r="B346" s="102"/>
      <c r="C346" s="102"/>
      <c r="D346" s="102"/>
      <c r="E346" s="102"/>
      <c r="F346" s="102"/>
    </row>
    <row r="347" spans="1:6" ht="23.25">
      <c r="A347" s="102"/>
      <c r="B347" s="102"/>
      <c r="C347" s="102"/>
      <c r="D347" s="102"/>
      <c r="E347" s="102"/>
      <c r="F347" s="102"/>
    </row>
    <row r="348" spans="1:6" ht="23.25">
      <c r="A348" s="102"/>
      <c r="B348" s="102"/>
      <c r="C348" s="102"/>
      <c r="D348" s="102"/>
      <c r="E348" s="102"/>
      <c r="F348" s="102"/>
    </row>
    <row r="349" spans="1:6" ht="23.25">
      <c r="A349" s="102"/>
      <c r="B349" s="102"/>
      <c r="C349" s="102"/>
      <c r="D349" s="102"/>
      <c r="E349" s="102"/>
      <c r="F349" s="102"/>
    </row>
    <row r="350" spans="1:6" ht="23.25">
      <c r="A350" s="102"/>
      <c r="B350" s="102"/>
      <c r="C350" s="102"/>
      <c r="D350" s="102"/>
      <c r="E350" s="102"/>
      <c r="F350" s="102"/>
    </row>
    <row r="351" spans="1:6" ht="23.25">
      <c r="A351" s="102"/>
      <c r="B351" s="102"/>
      <c r="C351" s="102"/>
      <c r="D351" s="102"/>
      <c r="E351" s="102"/>
      <c r="F351" s="102"/>
    </row>
    <row r="352" spans="1:6" ht="23.25">
      <c r="A352" s="102"/>
      <c r="B352" s="102"/>
      <c r="C352" s="102"/>
      <c r="D352" s="102"/>
      <c r="E352" s="102"/>
      <c r="F352" s="102"/>
    </row>
    <row r="353" spans="1:6" ht="23.25">
      <c r="A353" s="102"/>
      <c r="B353" s="102"/>
      <c r="C353" s="102"/>
      <c r="D353" s="102"/>
      <c r="E353" s="102"/>
      <c r="F353" s="102"/>
    </row>
    <row r="354" spans="1:6" ht="23.25">
      <c r="A354" s="102"/>
      <c r="B354" s="102"/>
      <c r="C354" s="102"/>
      <c r="D354" s="102"/>
      <c r="E354" s="102"/>
      <c r="F354" s="102"/>
    </row>
    <row r="355" spans="1:6" ht="23.25">
      <c r="A355" s="102"/>
      <c r="B355" s="102"/>
      <c r="C355" s="102"/>
      <c r="D355" s="102"/>
      <c r="E355" s="102"/>
      <c r="F355" s="102"/>
    </row>
    <row r="356" spans="1:6" ht="23.25">
      <c r="A356" s="102"/>
      <c r="B356" s="102"/>
      <c r="C356" s="102"/>
      <c r="D356" s="102"/>
      <c r="E356" s="102"/>
      <c r="F356" s="102"/>
    </row>
    <row r="357" spans="1:6" ht="23.25">
      <c r="A357" s="102"/>
      <c r="B357" s="102"/>
      <c r="C357" s="102"/>
      <c r="D357" s="102"/>
      <c r="E357" s="102"/>
      <c r="F357" s="102"/>
    </row>
    <row r="358" spans="1:6" ht="23.25">
      <c r="A358" s="102"/>
      <c r="B358" s="102"/>
      <c r="C358" s="102"/>
      <c r="D358" s="102"/>
      <c r="E358" s="102"/>
      <c r="F358" s="102"/>
    </row>
    <row r="359" spans="1:6" ht="23.25">
      <c r="A359" s="102"/>
      <c r="B359" s="102"/>
      <c r="C359" s="102"/>
      <c r="D359" s="102"/>
      <c r="E359" s="102"/>
      <c r="F359" s="102"/>
    </row>
    <row r="360" spans="1:6" ht="23.25">
      <c r="A360" s="102"/>
      <c r="B360" s="102"/>
      <c r="C360" s="102"/>
      <c r="D360" s="102"/>
      <c r="E360" s="102"/>
      <c r="F360" s="102"/>
    </row>
    <row r="361" spans="1:6" ht="23.25">
      <c r="A361" s="102"/>
      <c r="B361" s="102"/>
      <c r="C361" s="102"/>
      <c r="D361" s="102"/>
      <c r="E361" s="102"/>
      <c r="F361" s="102"/>
    </row>
    <row r="362" spans="1:6" ht="23.25">
      <c r="A362" s="102"/>
      <c r="B362" s="102"/>
      <c r="C362" s="102"/>
      <c r="D362" s="102"/>
      <c r="E362" s="102"/>
      <c r="F362" s="102"/>
    </row>
    <row r="363" spans="1:6" ht="23.25">
      <c r="A363" s="102"/>
      <c r="B363" s="102"/>
      <c r="C363" s="102"/>
      <c r="D363" s="102"/>
      <c r="E363" s="102"/>
      <c r="F363" s="102"/>
    </row>
    <row r="364" spans="1:6" ht="23.25">
      <c r="A364" s="102"/>
      <c r="B364" s="102"/>
      <c r="C364" s="102"/>
      <c r="D364" s="102"/>
      <c r="E364" s="102"/>
      <c r="F364" s="102"/>
    </row>
    <row r="365" spans="1:6" ht="23.25">
      <c r="A365" s="102"/>
      <c r="B365" s="102"/>
      <c r="C365" s="102"/>
      <c r="D365" s="102"/>
      <c r="E365" s="102"/>
      <c r="F365" s="102"/>
    </row>
    <row r="366" spans="1:6" ht="23.25">
      <c r="A366" s="102"/>
      <c r="B366" s="102"/>
      <c r="C366" s="102"/>
      <c r="D366" s="102"/>
      <c r="E366" s="102"/>
      <c r="F366" s="102"/>
    </row>
    <row r="367" spans="1:6" ht="23.25">
      <c r="A367" s="102"/>
      <c r="B367" s="102"/>
      <c r="C367" s="102"/>
      <c r="D367" s="102"/>
      <c r="E367" s="102"/>
      <c r="F367" s="102"/>
    </row>
    <row r="368" spans="1:6" ht="23.25">
      <c r="A368" s="102"/>
      <c r="B368" s="102"/>
      <c r="C368" s="102"/>
      <c r="D368" s="102"/>
      <c r="E368" s="102"/>
      <c r="F368" s="102"/>
    </row>
    <row r="369" spans="1:6" ht="23.25">
      <c r="A369" s="102"/>
      <c r="B369" s="102"/>
      <c r="C369" s="102"/>
      <c r="D369" s="102"/>
      <c r="E369" s="102"/>
      <c r="F369" s="102"/>
    </row>
    <row r="370" spans="1:6" ht="23.25">
      <c r="A370" s="102"/>
      <c r="B370" s="102"/>
      <c r="C370" s="102"/>
      <c r="D370" s="102"/>
      <c r="E370" s="102"/>
      <c r="F370" s="102"/>
    </row>
    <row r="371" spans="1:6" ht="23.25">
      <c r="A371" s="102"/>
      <c r="B371" s="102"/>
      <c r="C371" s="102"/>
      <c r="D371" s="102"/>
      <c r="E371" s="102"/>
      <c r="F371" s="102"/>
    </row>
    <row r="372" spans="1:6" ht="23.25">
      <c r="A372" s="102"/>
      <c r="B372" s="102"/>
      <c r="C372" s="102"/>
      <c r="D372" s="102"/>
      <c r="E372" s="102"/>
      <c r="F372" s="102"/>
    </row>
    <row r="373" spans="1:6" ht="23.25">
      <c r="A373" s="102"/>
      <c r="B373" s="102"/>
      <c r="C373" s="102"/>
      <c r="D373" s="102"/>
      <c r="E373" s="102"/>
      <c r="F373" s="102"/>
    </row>
    <row r="374" spans="1:6" ht="23.25">
      <c r="A374" s="102"/>
      <c r="B374" s="102"/>
      <c r="C374" s="102"/>
      <c r="D374" s="102"/>
      <c r="E374" s="102"/>
      <c r="F374" s="102"/>
    </row>
    <row r="375" spans="1:6" ht="23.25">
      <c r="A375" s="102"/>
      <c r="B375" s="102"/>
      <c r="C375" s="102"/>
      <c r="D375" s="102"/>
      <c r="E375" s="102"/>
      <c r="F375" s="102"/>
    </row>
    <row r="376" spans="1:6" ht="23.25">
      <c r="A376" s="102"/>
      <c r="B376" s="102"/>
      <c r="C376" s="102"/>
      <c r="D376" s="102"/>
      <c r="E376" s="102"/>
      <c r="F376" s="102"/>
    </row>
    <row r="377" spans="1:6" ht="23.25">
      <c r="A377" s="102"/>
      <c r="B377" s="102"/>
      <c r="C377" s="102"/>
      <c r="D377" s="102"/>
      <c r="E377" s="102"/>
      <c r="F377" s="102"/>
    </row>
    <row r="378" spans="1:6" ht="23.25">
      <c r="A378" s="102"/>
      <c r="B378" s="102"/>
      <c r="C378" s="102"/>
      <c r="D378" s="102"/>
      <c r="E378" s="102"/>
      <c r="F378" s="102"/>
    </row>
    <row r="379" spans="1:6" ht="23.25">
      <c r="A379" s="102"/>
      <c r="B379" s="102"/>
      <c r="C379" s="102"/>
      <c r="D379" s="102"/>
      <c r="E379" s="102"/>
      <c r="F379" s="102"/>
    </row>
    <row r="380" spans="1:6" ht="23.25">
      <c r="A380" s="102"/>
      <c r="B380" s="102"/>
      <c r="C380" s="102"/>
      <c r="D380" s="102"/>
      <c r="E380" s="102"/>
      <c r="F380" s="102"/>
    </row>
    <row r="381" spans="1:6" ht="23.25">
      <c r="A381" s="102"/>
      <c r="B381" s="102"/>
      <c r="C381" s="102"/>
      <c r="D381" s="102"/>
      <c r="E381" s="102"/>
      <c r="F381" s="102"/>
    </row>
    <row r="382" spans="1:6" ht="23.25">
      <c r="A382" s="102"/>
      <c r="B382" s="102"/>
      <c r="C382" s="102"/>
      <c r="D382" s="102"/>
      <c r="E382" s="102"/>
      <c r="F382" s="102"/>
    </row>
    <row r="383" spans="1:6" ht="23.25">
      <c r="A383" s="102"/>
      <c r="B383" s="102"/>
      <c r="C383" s="102"/>
      <c r="D383" s="102"/>
      <c r="E383" s="102"/>
      <c r="F383" s="102"/>
    </row>
    <row r="384" spans="1:6" ht="23.25">
      <c r="A384" s="102"/>
      <c r="B384" s="102"/>
      <c r="C384" s="102"/>
      <c r="D384" s="102"/>
      <c r="E384" s="102"/>
      <c r="F384" s="102"/>
    </row>
    <row r="385" spans="1:6" ht="23.25">
      <c r="A385" s="102"/>
      <c r="B385" s="102"/>
      <c r="C385" s="102"/>
      <c r="D385" s="102"/>
      <c r="E385" s="102"/>
      <c r="F385" s="102"/>
    </row>
    <row r="386" spans="1:6" ht="23.25">
      <c r="A386" s="102"/>
      <c r="B386" s="102"/>
      <c r="C386" s="102"/>
      <c r="D386" s="102"/>
      <c r="E386" s="102"/>
      <c r="F386" s="102"/>
    </row>
    <row r="387" spans="1:6" ht="23.25">
      <c r="A387" s="102"/>
      <c r="B387" s="102"/>
      <c r="C387" s="102"/>
      <c r="D387" s="102"/>
      <c r="E387" s="102"/>
      <c r="F387" s="102"/>
    </row>
    <row r="388" spans="1:6" ht="23.25">
      <c r="A388" s="102"/>
      <c r="B388" s="102"/>
      <c r="C388" s="102"/>
      <c r="D388" s="102"/>
      <c r="E388" s="102"/>
      <c r="F388" s="102"/>
    </row>
    <row r="389" spans="1:6" ht="23.25">
      <c r="A389" s="102"/>
      <c r="B389" s="102"/>
      <c r="C389" s="102"/>
      <c r="D389" s="102"/>
      <c r="E389" s="102"/>
      <c r="F389" s="102"/>
    </row>
    <row r="390" spans="1:6" ht="23.25">
      <c r="A390" s="102"/>
      <c r="B390" s="102"/>
      <c r="C390" s="102"/>
      <c r="D390" s="102"/>
      <c r="E390" s="102"/>
      <c r="F390" s="102"/>
    </row>
    <row r="391" spans="1:6" ht="23.25">
      <c r="A391" s="102"/>
      <c r="B391" s="102"/>
      <c r="C391" s="102"/>
      <c r="D391" s="102"/>
      <c r="E391" s="102"/>
      <c r="F391" s="102"/>
    </row>
    <row r="392" spans="1:6" ht="23.25">
      <c r="A392" s="102"/>
      <c r="B392" s="102"/>
      <c r="C392" s="102"/>
      <c r="D392" s="102"/>
      <c r="E392" s="102"/>
      <c r="F392" s="102"/>
    </row>
    <row r="393" spans="1:6" ht="23.25">
      <c r="A393" s="102"/>
      <c r="B393" s="102"/>
      <c r="C393" s="102"/>
      <c r="D393" s="102"/>
      <c r="E393" s="102"/>
      <c r="F393" s="102"/>
    </row>
    <row r="394" spans="1:6" ht="23.25">
      <c r="A394" s="102"/>
      <c r="B394" s="102"/>
      <c r="C394" s="102"/>
      <c r="D394" s="102"/>
      <c r="E394" s="102"/>
      <c r="F394" s="102"/>
    </row>
    <row r="395" spans="1:6" ht="23.25">
      <c r="A395" s="102"/>
      <c r="B395" s="102"/>
      <c r="C395" s="102"/>
      <c r="D395" s="102"/>
      <c r="E395" s="102"/>
      <c r="F395" s="102"/>
    </row>
    <row r="396" spans="1:6" ht="23.25">
      <c r="A396" s="102"/>
      <c r="B396" s="102"/>
      <c r="C396" s="102"/>
      <c r="D396" s="102"/>
      <c r="E396" s="102"/>
      <c r="F396" s="102"/>
    </row>
    <row r="397" spans="1:6" ht="23.25">
      <c r="A397" s="102"/>
      <c r="B397" s="102"/>
      <c r="C397" s="102"/>
      <c r="D397" s="102"/>
      <c r="E397" s="102"/>
      <c r="F397" s="102"/>
    </row>
    <row r="398" spans="1:6" ht="23.25">
      <c r="A398" s="102"/>
      <c r="B398" s="102"/>
      <c r="C398" s="102"/>
      <c r="D398" s="102"/>
      <c r="E398" s="102"/>
      <c r="F398" s="102"/>
    </row>
    <row r="399" spans="1:6" ht="23.25">
      <c r="A399" s="102"/>
      <c r="B399" s="102"/>
      <c r="C399" s="102"/>
      <c r="D399" s="102"/>
      <c r="E399" s="102"/>
      <c r="F399" s="102"/>
    </row>
    <row r="400" spans="1:6" ht="23.25">
      <c r="A400" s="102"/>
      <c r="B400" s="102"/>
      <c r="C400" s="102"/>
      <c r="D400" s="102"/>
      <c r="E400" s="102"/>
      <c r="F400" s="102"/>
    </row>
    <row r="401" spans="1:6" ht="23.25">
      <c r="A401" s="102"/>
      <c r="B401" s="102"/>
      <c r="C401" s="102"/>
      <c r="D401" s="102"/>
      <c r="E401" s="102"/>
      <c r="F401" s="102"/>
    </row>
    <row r="402" spans="1:6" ht="23.25">
      <c r="A402" s="102"/>
      <c r="B402" s="102"/>
      <c r="C402" s="102"/>
      <c r="D402" s="102"/>
      <c r="E402" s="102"/>
      <c r="F402" s="102"/>
    </row>
    <row r="403" spans="1:6" ht="23.25">
      <c r="A403" s="102"/>
      <c r="B403" s="102"/>
      <c r="C403" s="102"/>
      <c r="D403" s="102"/>
      <c r="E403" s="102"/>
      <c r="F403" s="102"/>
    </row>
    <row r="404" spans="1:6" ht="23.25">
      <c r="A404" s="102"/>
      <c r="B404" s="102"/>
      <c r="C404" s="102"/>
      <c r="D404" s="102"/>
      <c r="E404" s="102"/>
      <c r="F404" s="102"/>
    </row>
    <row r="405" spans="1:6" ht="23.25">
      <c r="A405" s="102"/>
      <c r="B405" s="102"/>
      <c r="C405" s="102"/>
      <c r="D405" s="102"/>
      <c r="E405" s="102"/>
      <c r="F405" s="102"/>
    </row>
    <row r="406" spans="1:6" ht="23.25">
      <c r="A406" s="102"/>
      <c r="B406" s="102"/>
      <c r="C406" s="102"/>
      <c r="D406" s="102"/>
      <c r="E406" s="102"/>
      <c r="F406" s="102"/>
    </row>
    <row r="407" spans="1:6" ht="23.25">
      <c r="A407" s="102"/>
      <c r="B407" s="102"/>
      <c r="C407" s="102"/>
      <c r="D407" s="102"/>
      <c r="E407" s="102"/>
      <c r="F407" s="102"/>
    </row>
    <row r="408" spans="1:6" ht="23.25">
      <c r="A408" s="102"/>
      <c r="B408" s="102"/>
      <c r="C408" s="102"/>
      <c r="D408" s="102"/>
      <c r="E408" s="102"/>
      <c r="F408" s="102"/>
    </row>
    <row r="409" spans="1:6" ht="23.25">
      <c r="A409" s="102"/>
      <c r="B409" s="102"/>
      <c r="C409" s="102"/>
      <c r="D409" s="102"/>
      <c r="E409" s="102"/>
      <c r="F409" s="102"/>
    </row>
    <row r="410" spans="1:6" ht="23.25">
      <c r="A410" s="102"/>
      <c r="B410" s="102"/>
      <c r="C410" s="102"/>
      <c r="D410" s="102"/>
      <c r="E410" s="102"/>
      <c r="F410" s="102"/>
    </row>
    <row r="411" spans="1:6" ht="23.25">
      <c r="A411" s="102"/>
      <c r="B411" s="102"/>
      <c r="C411" s="102"/>
      <c r="D411" s="102"/>
      <c r="E411" s="102"/>
      <c r="F411" s="102"/>
    </row>
    <row r="412" spans="1:6" ht="23.25">
      <c r="A412" s="102"/>
      <c r="B412" s="102"/>
      <c r="C412" s="102"/>
      <c r="D412" s="102"/>
      <c r="E412" s="102"/>
      <c r="F412" s="102"/>
    </row>
    <row r="413" spans="1:6" ht="23.25">
      <c r="A413" s="102"/>
      <c r="B413" s="102"/>
      <c r="C413" s="102"/>
      <c r="D413" s="102"/>
      <c r="E413" s="102"/>
      <c r="F413" s="102"/>
    </row>
    <row r="414" spans="1:6" ht="23.25">
      <c r="A414" s="102"/>
      <c r="B414" s="102"/>
      <c r="C414" s="102"/>
      <c r="D414" s="102"/>
      <c r="E414" s="102"/>
      <c r="F414" s="102"/>
    </row>
    <row r="415" spans="1:6" ht="23.25">
      <c r="A415" s="102"/>
      <c r="B415" s="102"/>
      <c r="C415" s="102"/>
      <c r="D415" s="102"/>
      <c r="E415" s="102"/>
      <c r="F415" s="102"/>
    </row>
    <row r="416" spans="1:6" ht="23.25">
      <c r="A416" s="102"/>
      <c r="B416" s="102"/>
      <c r="C416" s="102"/>
      <c r="D416" s="102"/>
      <c r="E416" s="102"/>
      <c r="F416" s="102"/>
    </row>
    <row r="417" spans="1:6" ht="23.25">
      <c r="A417" s="102"/>
      <c r="B417" s="102"/>
      <c r="C417" s="102"/>
      <c r="D417" s="102"/>
      <c r="E417" s="102"/>
      <c r="F417" s="102"/>
    </row>
    <row r="418" spans="1:6" ht="23.25">
      <c r="A418" s="102"/>
      <c r="B418" s="102"/>
      <c r="C418" s="102"/>
      <c r="D418" s="102"/>
      <c r="E418" s="102"/>
      <c r="F418" s="102"/>
    </row>
    <row r="419" spans="1:6" ht="23.25">
      <c r="A419" s="102"/>
      <c r="B419" s="102"/>
      <c r="C419" s="102"/>
      <c r="D419" s="102"/>
      <c r="E419" s="102"/>
      <c r="F419" s="102"/>
    </row>
    <row r="420" spans="1:6" ht="23.25">
      <c r="A420" s="102"/>
      <c r="B420" s="102"/>
      <c r="C420" s="102"/>
      <c r="D420" s="102"/>
      <c r="E420" s="102"/>
      <c r="F420" s="102"/>
    </row>
    <row r="421" spans="1:6" ht="23.25">
      <c r="A421" s="102"/>
      <c r="B421" s="102"/>
      <c r="C421" s="102"/>
      <c r="D421" s="102"/>
      <c r="E421" s="102"/>
      <c r="F421" s="102"/>
    </row>
    <row r="422" spans="1:6" ht="23.25">
      <c r="A422" s="102"/>
      <c r="B422" s="102"/>
      <c r="C422" s="102"/>
      <c r="D422" s="102"/>
      <c r="E422" s="102"/>
      <c r="F422" s="102"/>
    </row>
    <row r="423" spans="1:6" ht="23.25">
      <c r="A423" s="102"/>
      <c r="B423" s="102"/>
      <c r="C423" s="102"/>
      <c r="D423" s="102"/>
      <c r="E423" s="102"/>
      <c r="F423" s="102"/>
    </row>
    <row r="424" spans="1:6" ht="23.25">
      <c r="A424" s="102"/>
      <c r="B424" s="102"/>
      <c r="C424" s="102"/>
      <c r="D424" s="102"/>
      <c r="E424" s="102"/>
      <c r="F424" s="102"/>
    </row>
    <row r="425" spans="1:6" ht="23.25">
      <c r="A425" s="102"/>
      <c r="B425" s="102"/>
      <c r="C425" s="102"/>
      <c r="D425" s="102"/>
      <c r="E425" s="102"/>
      <c r="F425" s="102"/>
    </row>
    <row r="426" spans="1:6" ht="23.25">
      <c r="A426" s="102"/>
      <c r="B426" s="102"/>
      <c r="C426" s="102"/>
      <c r="D426" s="102"/>
      <c r="E426" s="102"/>
      <c r="F426" s="102"/>
    </row>
    <row r="427" spans="1:6" ht="23.25">
      <c r="A427" s="102"/>
      <c r="B427" s="102"/>
      <c r="C427" s="102"/>
      <c r="D427" s="102"/>
      <c r="E427" s="102"/>
      <c r="F427" s="102"/>
    </row>
    <row r="428" spans="1:6" ht="23.25">
      <c r="A428" s="102"/>
      <c r="B428" s="102"/>
      <c r="C428" s="102"/>
      <c r="D428" s="102"/>
      <c r="E428" s="102"/>
      <c r="F428" s="102"/>
    </row>
    <row r="429" spans="1:6" ht="23.25">
      <c r="A429" s="102"/>
      <c r="B429" s="102"/>
      <c r="C429" s="102"/>
      <c r="D429" s="102"/>
      <c r="E429" s="102"/>
      <c r="F429" s="102"/>
    </row>
    <row r="430" spans="1:6" ht="23.25">
      <c r="A430" s="102"/>
      <c r="B430" s="102"/>
      <c r="C430" s="102"/>
      <c r="D430" s="102"/>
      <c r="E430" s="102"/>
      <c r="F430" s="102"/>
    </row>
    <row r="431" spans="1:6" ht="23.25">
      <c r="A431" s="102"/>
      <c r="B431" s="102"/>
      <c r="C431" s="102"/>
      <c r="D431" s="102"/>
      <c r="E431" s="102"/>
      <c r="F431" s="102"/>
    </row>
    <row r="432" spans="1:6" ht="23.25">
      <c r="A432" s="102"/>
      <c r="B432" s="102"/>
      <c r="C432" s="102"/>
      <c r="D432" s="102"/>
      <c r="E432" s="102"/>
      <c r="F432" s="102"/>
    </row>
    <row r="433" spans="1:6" ht="23.25">
      <c r="A433" s="102"/>
      <c r="B433" s="102"/>
      <c r="C433" s="102"/>
      <c r="D433" s="102"/>
      <c r="E433" s="102"/>
      <c r="F433" s="102"/>
    </row>
    <row r="434" spans="1:6" ht="23.25">
      <c r="A434" s="102"/>
      <c r="B434" s="102"/>
      <c r="C434" s="102"/>
      <c r="D434" s="102"/>
      <c r="E434" s="102"/>
      <c r="F434" s="102"/>
    </row>
    <row r="435" spans="1:6" ht="23.25">
      <c r="A435" s="102"/>
      <c r="B435" s="102"/>
      <c r="C435" s="102"/>
      <c r="D435" s="102"/>
      <c r="E435" s="102"/>
      <c r="F435" s="102"/>
    </row>
    <row r="436" spans="1:6" ht="23.25">
      <c r="A436" s="102"/>
      <c r="B436" s="102"/>
      <c r="C436" s="102"/>
      <c r="D436" s="102"/>
      <c r="E436" s="102"/>
      <c r="F436" s="102"/>
    </row>
    <row r="437" spans="1:6" ht="23.25">
      <c r="A437" s="102"/>
      <c r="B437" s="102"/>
      <c r="C437" s="102"/>
      <c r="D437" s="102"/>
      <c r="E437" s="102"/>
      <c r="F437" s="102"/>
    </row>
    <row r="438" spans="1:6" ht="23.25">
      <c r="A438" s="102"/>
      <c r="B438" s="102"/>
      <c r="C438" s="102"/>
      <c r="D438" s="102"/>
      <c r="E438" s="102"/>
      <c r="F438" s="102"/>
    </row>
    <row r="439" spans="1:6" ht="23.25">
      <c r="A439" s="102"/>
      <c r="B439" s="102"/>
      <c r="C439" s="102"/>
      <c r="D439" s="102"/>
      <c r="E439" s="102"/>
      <c r="F439" s="102"/>
    </row>
    <row r="440" spans="1:6" ht="23.25">
      <c r="A440" s="102"/>
      <c r="B440" s="102"/>
      <c r="C440" s="102"/>
      <c r="D440" s="102"/>
      <c r="E440" s="102"/>
      <c r="F440" s="102"/>
    </row>
    <row r="441" spans="1:6" ht="23.25">
      <c r="A441" s="102"/>
      <c r="B441" s="102"/>
      <c r="C441" s="102"/>
      <c r="D441" s="102"/>
      <c r="E441" s="102"/>
      <c r="F441" s="102"/>
    </row>
    <row r="442" spans="1:6" ht="23.25">
      <c r="A442" s="102"/>
      <c r="B442" s="102"/>
      <c r="C442" s="102"/>
      <c r="D442" s="102"/>
      <c r="E442" s="102"/>
      <c r="F442" s="102"/>
    </row>
    <row r="443" spans="1:6" ht="23.25">
      <c r="A443" s="102"/>
      <c r="B443" s="102"/>
      <c r="C443" s="102"/>
      <c r="D443" s="102"/>
      <c r="E443" s="102"/>
      <c r="F443" s="102"/>
    </row>
    <row r="444" spans="1:6" ht="23.25">
      <c r="A444" s="102"/>
      <c r="B444" s="102"/>
      <c r="C444" s="102"/>
      <c r="D444" s="102"/>
      <c r="E444" s="102"/>
      <c r="F444" s="102"/>
    </row>
    <row r="445" spans="1:6" ht="23.25">
      <c r="A445" s="102"/>
      <c r="B445" s="102"/>
      <c r="C445" s="102"/>
      <c r="D445" s="102"/>
      <c r="E445" s="102"/>
      <c r="F445" s="102"/>
    </row>
    <row r="446" spans="1:6" ht="23.25">
      <c r="A446" s="102"/>
      <c r="B446" s="102"/>
      <c r="C446" s="102"/>
      <c r="D446" s="102"/>
      <c r="E446" s="102"/>
      <c r="F446" s="102"/>
    </row>
    <row r="447" spans="1:6" ht="23.25">
      <c r="A447" s="102"/>
      <c r="B447" s="102"/>
      <c r="C447" s="102"/>
      <c r="D447" s="102"/>
      <c r="E447" s="102"/>
      <c r="F447" s="102"/>
    </row>
    <row r="448" spans="1:6" ht="23.25">
      <c r="A448" s="102"/>
      <c r="B448" s="102"/>
      <c r="C448" s="102"/>
      <c r="D448" s="102"/>
      <c r="E448" s="102"/>
      <c r="F448" s="102"/>
    </row>
    <row r="449" spans="1:6" ht="23.25">
      <c r="A449" s="102"/>
      <c r="B449" s="102"/>
      <c r="C449" s="102"/>
      <c r="D449" s="102"/>
      <c r="E449" s="102"/>
      <c r="F449" s="102"/>
    </row>
    <row r="450" spans="1:6" ht="23.25">
      <c r="A450" s="102"/>
      <c r="B450" s="102"/>
      <c r="C450" s="102"/>
      <c r="D450" s="102"/>
      <c r="E450" s="102"/>
      <c r="F450" s="102"/>
    </row>
    <row r="451" spans="1:6" ht="23.25">
      <c r="A451" s="102"/>
      <c r="B451" s="102"/>
      <c r="C451" s="102"/>
      <c r="D451" s="102"/>
      <c r="E451" s="102"/>
      <c r="F451" s="102"/>
    </row>
    <row r="452" spans="1:6" ht="23.25">
      <c r="A452" s="102"/>
      <c r="B452" s="102"/>
      <c r="C452" s="102"/>
      <c r="D452" s="102"/>
      <c r="E452" s="102"/>
      <c r="F452" s="102"/>
    </row>
    <row r="453" spans="1:6" ht="23.25">
      <c r="A453" s="102"/>
      <c r="B453" s="102"/>
      <c r="C453" s="102"/>
      <c r="D453" s="102"/>
      <c r="E453" s="102"/>
      <c r="F453" s="102"/>
    </row>
    <row r="454" spans="1:6" ht="23.25">
      <c r="A454" s="102"/>
      <c r="B454" s="102"/>
      <c r="C454" s="102"/>
      <c r="D454" s="102"/>
      <c r="E454" s="102"/>
      <c r="F454" s="102"/>
    </row>
    <row r="455" spans="1:6" ht="23.25">
      <c r="A455" s="102"/>
      <c r="B455" s="102"/>
      <c r="C455" s="102"/>
      <c r="D455" s="102"/>
      <c r="E455" s="102"/>
      <c r="F455" s="102"/>
    </row>
    <row r="456" spans="1:6" ht="23.25">
      <c r="A456" s="102"/>
      <c r="B456" s="102"/>
      <c r="C456" s="102"/>
      <c r="D456" s="102"/>
      <c r="E456" s="102"/>
      <c r="F456" s="102"/>
    </row>
    <row r="457" spans="1:6" ht="23.25">
      <c r="A457" s="102"/>
      <c r="B457" s="102"/>
      <c r="C457" s="102"/>
      <c r="D457" s="102"/>
      <c r="E457" s="102"/>
      <c r="F457" s="102"/>
    </row>
    <row r="458" spans="1:6" ht="23.25">
      <c r="A458" s="102"/>
      <c r="B458" s="102"/>
      <c r="C458" s="102"/>
      <c r="D458" s="102"/>
      <c r="E458" s="102"/>
      <c r="F458" s="102"/>
    </row>
    <row r="459" spans="1:6" ht="23.25">
      <c r="A459" s="102"/>
      <c r="B459" s="102"/>
      <c r="C459" s="102"/>
      <c r="D459" s="102"/>
      <c r="E459" s="102"/>
      <c r="F459" s="102"/>
    </row>
    <row r="460" spans="1:6" ht="23.25">
      <c r="A460" s="102"/>
      <c r="B460" s="102"/>
      <c r="C460" s="102"/>
      <c r="D460" s="102"/>
      <c r="E460" s="102"/>
      <c r="F460" s="102"/>
    </row>
    <row r="461" spans="1:6" ht="23.25">
      <c r="A461" s="102"/>
      <c r="B461" s="102"/>
      <c r="C461" s="102"/>
      <c r="D461" s="102"/>
      <c r="E461" s="102"/>
      <c r="F461" s="102"/>
    </row>
    <row r="462" spans="1:6" ht="23.25">
      <c r="A462" s="102"/>
      <c r="B462" s="102"/>
      <c r="C462" s="102"/>
      <c r="D462" s="102"/>
      <c r="E462" s="102"/>
      <c r="F462" s="102"/>
    </row>
    <row r="463" spans="1:6" ht="23.25">
      <c r="A463" s="102"/>
      <c r="B463" s="102"/>
      <c r="C463" s="102"/>
      <c r="D463" s="102"/>
      <c r="E463" s="102"/>
      <c r="F463" s="102"/>
    </row>
    <row r="464" spans="1:6" ht="23.25">
      <c r="A464" s="102"/>
      <c r="B464" s="102"/>
      <c r="C464" s="102"/>
      <c r="D464" s="102"/>
      <c r="E464" s="102"/>
      <c r="F464" s="102"/>
    </row>
    <row r="465" spans="1:6" ht="23.25">
      <c r="A465" s="102"/>
      <c r="B465" s="102"/>
      <c r="C465" s="102"/>
      <c r="D465" s="102"/>
      <c r="E465" s="102"/>
      <c r="F465" s="102"/>
    </row>
    <row r="466" spans="1:6" ht="23.25">
      <c r="A466" s="102"/>
      <c r="B466" s="102"/>
      <c r="C466" s="102"/>
      <c r="D466" s="102"/>
      <c r="E466" s="102"/>
      <c r="F466" s="102"/>
    </row>
    <row r="467" spans="1:6" ht="23.25">
      <c r="A467" s="102"/>
      <c r="B467" s="102"/>
      <c r="C467" s="102"/>
      <c r="D467" s="102"/>
      <c r="E467" s="102"/>
      <c r="F467" s="102"/>
    </row>
    <row r="468" spans="1:6" ht="23.25">
      <c r="A468" s="102"/>
      <c r="B468" s="102"/>
      <c r="C468" s="102"/>
      <c r="D468" s="102"/>
      <c r="E468" s="102"/>
      <c r="F468" s="102"/>
    </row>
    <row r="469" spans="1:6" ht="23.25">
      <c r="A469" s="102"/>
      <c r="B469" s="102"/>
      <c r="C469" s="102"/>
      <c r="D469" s="102"/>
      <c r="E469" s="102"/>
      <c r="F469" s="102"/>
    </row>
    <row r="470" spans="1:6" ht="23.25">
      <c r="A470" s="102"/>
      <c r="B470" s="102"/>
      <c r="C470" s="102"/>
      <c r="D470" s="102"/>
      <c r="E470" s="102"/>
      <c r="F470" s="102"/>
    </row>
    <row r="471" spans="1:6" ht="23.25">
      <c r="A471" s="102"/>
      <c r="B471" s="102"/>
      <c r="C471" s="102"/>
      <c r="D471" s="102"/>
      <c r="E471" s="102"/>
      <c r="F471" s="102"/>
    </row>
    <row r="472" spans="1:6" ht="23.25">
      <c r="A472" s="102"/>
      <c r="B472" s="102"/>
      <c r="C472" s="102"/>
      <c r="D472" s="102"/>
      <c r="E472" s="102"/>
      <c r="F472" s="102"/>
    </row>
    <row r="473" spans="1:6" ht="23.25">
      <c r="A473" s="102"/>
      <c r="B473" s="102"/>
      <c r="C473" s="102"/>
      <c r="D473" s="102"/>
      <c r="E473" s="102"/>
      <c r="F473" s="102"/>
    </row>
    <row r="474" spans="1:6" ht="23.25">
      <c r="A474" s="102"/>
      <c r="B474" s="102"/>
      <c r="C474" s="102"/>
      <c r="D474" s="102"/>
      <c r="E474" s="102"/>
      <c r="F474" s="102"/>
    </row>
    <row r="475" spans="1:6" ht="23.25">
      <c r="A475" s="102"/>
      <c r="B475" s="102"/>
      <c r="C475" s="102"/>
      <c r="D475" s="102"/>
      <c r="E475" s="102"/>
      <c r="F475" s="102"/>
    </row>
    <row r="476" spans="1:6" ht="23.25">
      <c r="A476" s="102"/>
      <c r="B476" s="102"/>
      <c r="C476" s="102"/>
      <c r="D476" s="102"/>
      <c r="E476" s="102"/>
      <c r="F476" s="102"/>
    </row>
    <row r="477" spans="1:6" ht="23.25">
      <c r="A477" s="102"/>
      <c r="B477" s="102"/>
      <c r="C477" s="102"/>
      <c r="D477" s="102"/>
      <c r="E477" s="102"/>
      <c r="F477" s="102"/>
    </row>
    <row r="478" spans="1:6" ht="23.25">
      <c r="A478" s="102"/>
      <c r="B478" s="102"/>
      <c r="C478" s="102"/>
      <c r="D478" s="102"/>
      <c r="E478" s="102"/>
      <c r="F478" s="102"/>
    </row>
    <row r="479" spans="1:6" ht="23.25">
      <c r="A479" s="102"/>
      <c r="B479" s="102"/>
      <c r="C479" s="102"/>
      <c r="D479" s="102"/>
      <c r="E479" s="102"/>
      <c r="F479" s="102"/>
    </row>
    <row r="480" spans="1:6" ht="23.25">
      <c r="A480" s="102"/>
      <c r="B480" s="102"/>
      <c r="C480" s="102"/>
      <c r="D480" s="102"/>
      <c r="E480" s="102"/>
      <c r="F480" s="102"/>
    </row>
    <row r="481" spans="1:6" ht="23.25">
      <c r="A481" s="102"/>
      <c r="B481" s="102"/>
      <c r="C481" s="102"/>
      <c r="D481" s="102"/>
      <c r="E481" s="102"/>
      <c r="F481" s="102"/>
    </row>
    <row r="482" spans="1:6" ht="23.25">
      <c r="A482" s="102"/>
      <c r="B482" s="102"/>
      <c r="C482" s="102"/>
      <c r="D482" s="102"/>
      <c r="E482" s="102"/>
      <c r="F482" s="102"/>
    </row>
    <row r="483" spans="1:6" ht="23.25">
      <c r="A483" s="102"/>
      <c r="B483" s="102"/>
      <c r="C483" s="102"/>
      <c r="D483" s="102"/>
      <c r="E483" s="102"/>
      <c r="F483" s="102"/>
    </row>
    <row r="484" spans="1:6" ht="23.25">
      <c r="A484" s="102"/>
      <c r="B484" s="102"/>
      <c r="C484" s="102"/>
      <c r="D484" s="102"/>
      <c r="E484" s="102"/>
      <c r="F484" s="102"/>
    </row>
    <row r="485" spans="1:6" ht="23.25">
      <c r="A485" s="102"/>
      <c r="B485" s="102"/>
      <c r="C485" s="102"/>
      <c r="D485" s="102"/>
      <c r="E485" s="102"/>
      <c r="F485" s="102"/>
    </row>
    <row r="486" spans="1:6" ht="23.25">
      <c r="A486" s="102"/>
      <c r="B486" s="102"/>
      <c r="C486" s="102"/>
      <c r="D486" s="102"/>
      <c r="E486" s="102"/>
      <c r="F486" s="102"/>
    </row>
    <row r="487" spans="1:6" ht="23.25">
      <c r="A487" s="102"/>
      <c r="B487" s="102"/>
      <c r="C487" s="102"/>
      <c r="D487" s="102"/>
      <c r="E487" s="102"/>
      <c r="F487" s="102"/>
    </row>
    <row r="488" spans="1:6" ht="23.25">
      <c r="A488" s="102"/>
      <c r="B488" s="102"/>
      <c r="C488" s="102"/>
      <c r="D488" s="102"/>
      <c r="E488" s="102"/>
      <c r="F488" s="102"/>
    </row>
    <row r="489" spans="1:6" ht="23.25">
      <c r="A489" s="102"/>
      <c r="B489" s="102"/>
      <c r="C489" s="102"/>
      <c r="D489" s="102"/>
      <c r="E489" s="102"/>
      <c r="F489" s="102"/>
    </row>
    <row r="490" spans="1:6" ht="23.25">
      <c r="A490" s="102"/>
      <c r="B490" s="102"/>
      <c r="C490" s="102"/>
      <c r="D490" s="102"/>
      <c r="E490" s="102"/>
      <c r="F490" s="102"/>
    </row>
    <row r="491" spans="1:6" ht="23.25">
      <c r="A491" s="102"/>
      <c r="B491" s="102"/>
      <c r="C491" s="102"/>
      <c r="D491" s="102"/>
      <c r="E491" s="102"/>
      <c r="F491" s="102"/>
    </row>
    <row r="492" spans="1:6" ht="23.25">
      <c r="A492" s="102"/>
      <c r="B492" s="102"/>
      <c r="C492" s="102"/>
      <c r="D492" s="102"/>
      <c r="E492" s="102"/>
      <c r="F492" s="102"/>
    </row>
    <row r="493" spans="1:6" ht="23.25">
      <c r="A493" s="102"/>
      <c r="B493" s="102"/>
      <c r="C493" s="102"/>
      <c r="D493" s="102"/>
      <c r="E493" s="102"/>
      <c r="F493" s="102"/>
    </row>
    <row r="494" spans="1:6" ht="23.25">
      <c r="A494" s="102"/>
      <c r="B494" s="102"/>
      <c r="C494" s="102"/>
      <c r="D494" s="102"/>
      <c r="E494" s="102"/>
      <c r="F494" s="102"/>
    </row>
    <row r="495" spans="1:6" ht="23.25">
      <c r="A495" s="102"/>
      <c r="B495" s="102"/>
      <c r="C495" s="102"/>
      <c r="D495" s="102"/>
      <c r="E495" s="102"/>
      <c r="F495" s="102"/>
    </row>
    <row r="496" spans="1:6" ht="23.25">
      <c r="A496" s="102"/>
      <c r="B496" s="102"/>
      <c r="C496" s="102"/>
      <c r="D496" s="102"/>
      <c r="E496" s="102"/>
      <c r="F496" s="102"/>
    </row>
    <row r="497" spans="1:6" ht="23.25">
      <c r="A497" s="102"/>
      <c r="B497" s="102"/>
      <c r="C497" s="102"/>
      <c r="D497" s="102"/>
      <c r="E497" s="102"/>
      <c r="F497" s="102"/>
    </row>
    <row r="498" spans="1:6" ht="23.25">
      <c r="A498" s="102"/>
      <c r="B498" s="102"/>
      <c r="C498" s="102"/>
      <c r="D498" s="102"/>
      <c r="E498" s="102"/>
      <c r="F498" s="102"/>
    </row>
    <row r="499" spans="1:6" ht="23.25">
      <c r="A499" s="102"/>
      <c r="B499" s="102"/>
      <c r="C499" s="102"/>
      <c r="D499" s="102"/>
      <c r="E499" s="102"/>
      <c r="F499" s="102"/>
    </row>
    <row r="500" spans="1:6" ht="23.25">
      <c r="A500" s="102"/>
      <c r="B500" s="102"/>
      <c r="C500" s="102"/>
      <c r="D500" s="102"/>
      <c r="E500" s="102"/>
      <c r="F500" s="102"/>
    </row>
    <row r="501" spans="1:6" ht="23.25">
      <c r="A501" s="102"/>
      <c r="B501" s="102"/>
      <c r="C501" s="102"/>
      <c r="D501" s="102"/>
      <c r="E501" s="102"/>
      <c r="F501" s="102"/>
    </row>
    <row r="502" spans="1:6" ht="23.25">
      <c r="A502" s="102"/>
      <c r="B502" s="102"/>
      <c r="C502" s="102"/>
      <c r="D502" s="102"/>
      <c r="E502" s="102"/>
      <c r="F502" s="102"/>
    </row>
    <row r="503" spans="1:6" ht="23.25">
      <c r="A503" s="102"/>
      <c r="B503" s="102"/>
      <c r="C503" s="102"/>
      <c r="D503" s="102"/>
      <c r="E503" s="102"/>
      <c r="F503" s="102"/>
    </row>
    <row r="504" spans="1:6" ht="23.25">
      <c r="A504" s="102"/>
      <c r="B504" s="102"/>
      <c r="C504" s="102"/>
      <c r="D504" s="102"/>
      <c r="E504" s="102"/>
      <c r="F504" s="102"/>
    </row>
    <row r="505" spans="1:6" ht="23.25">
      <c r="A505" s="102"/>
      <c r="B505" s="102"/>
      <c r="C505" s="102"/>
      <c r="D505" s="102"/>
      <c r="E505" s="102"/>
      <c r="F505" s="102"/>
    </row>
    <row r="506" spans="1:6" ht="23.25">
      <c r="A506" s="102"/>
      <c r="B506" s="102"/>
      <c r="C506" s="102"/>
      <c r="D506" s="102"/>
      <c r="E506" s="102"/>
      <c r="F506" s="102"/>
    </row>
    <row r="507" spans="1:6" ht="23.25">
      <c r="A507" s="102"/>
      <c r="B507" s="102"/>
      <c r="C507" s="102"/>
      <c r="D507" s="102"/>
      <c r="E507" s="102"/>
      <c r="F507" s="102"/>
    </row>
  </sheetData>
  <mergeCells count="28">
    <mergeCell ref="A190:F190"/>
    <mergeCell ref="A191:F191"/>
    <mergeCell ref="B192:B193"/>
    <mergeCell ref="A130:F130"/>
    <mergeCell ref="A131:F131"/>
    <mergeCell ref="B132:B133"/>
    <mergeCell ref="A189:F189"/>
    <mergeCell ref="B91:B92"/>
    <mergeCell ref="A89:F89"/>
    <mergeCell ref="A90:F90"/>
    <mergeCell ref="A1:F1"/>
    <mergeCell ref="A2:F2"/>
    <mergeCell ref="A3:B4"/>
    <mergeCell ref="D3:F3"/>
    <mergeCell ref="A42:F42"/>
    <mergeCell ref="A43:B44"/>
    <mergeCell ref="D43:F43"/>
    <mergeCell ref="B142:B143"/>
    <mergeCell ref="A141:F141"/>
    <mergeCell ref="A114:F114"/>
    <mergeCell ref="A140:F140"/>
    <mergeCell ref="A115:F115"/>
    <mergeCell ref="A116:F116"/>
    <mergeCell ref="B117:B118"/>
    <mergeCell ref="A79:F79"/>
    <mergeCell ref="A78:F78"/>
    <mergeCell ref="A80:F80"/>
    <mergeCell ref="A81:B82"/>
  </mergeCells>
  <printOptions/>
  <pageMargins left="0.56" right="0.2" top="0.19" bottom="0.5" header="0.23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2"/>
  <sheetViews>
    <sheetView workbookViewId="0" topLeftCell="A62">
      <selection activeCell="B63" sqref="B63"/>
    </sheetView>
  </sheetViews>
  <sheetFormatPr defaultColWidth="9.140625" defaultRowHeight="21.75"/>
  <cols>
    <col min="1" max="1" width="12.7109375" style="0" customWidth="1"/>
    <col min="2" max="2" width="13.7109375" style="0" customWidth="1"/>
    <col min="4" max="4" width="10.28125" style="0" customWidth="1"/>
    <col min="7" max="7" width="4.28125" style="0" customWidth="1"/>
    <col min="9" max="9" width="17.421875" style="0" customWidth="1"/>
    <col min="10" max="10" width="12.57421875" style="0" customWidth="1"/>
    <col min="11" max="11" width="13.8515625" style="0" customWidth="1"/>
    <col min="12" max="12" width="12.421875" style="0" bestFit="1" customWidth="1"/>
  </cols>
  <sheetData>
    <row r="1" spans="1:9" ht="21" customHeight="1">
      <c r="A1" s="30"/>
      <c r="B1" s="221" t="s">
        <v>44</v>
      </c>
      <c r="C1" s="221"/>
      <c r="D1" s="221"/>
      <c r="E1" s="221"/>
      <c r="F1" s="221"/>
      <c r="G1" s="221"/>
      <c r="H1" s="221"/>
      <c r="I1" s="30"/>
    </row>
    <row r="2" spans="1:9" ht="21" customHeight="1">
      <c r="A2" s="30"/>
      <c r="B2" s="30" t="s">
        <v>39</v>
      </c>
      <c r="C2" s="30"/>
      <c r="D2" s="31" t="s">
        <v>45</v>
      </c>
      <c r="E2" s="31"/>
      <c r="F2" s="30"/>
      <c r="G2" s="30"/>
      <c r="H2" s="30"/>
      <c r="I2" s="30"/>
    </row>
    <row r="3" spans="1:9" ht="21" customHeight="1" thickBot="1">
      <c r="A3" s="32"/>
      <c r="B3" s="32"/>
      <c r="C3" s="32"/>
      <c r="D3" s="32"/>
      <c r="E3" s="32"/>
      <c r="F3" s="32" t="s">
        <v>279</v>
      </c>
      <c r="G3" s="32"/>
      <c r="H3" s="32"/>
      <c r="I3" s="32"/>
    </row>
    <row r="4" spans="1:9" ht="21" customHeight="1" thickTop="1">
      <c r="A4" s="222" t="s">
        <v>36</v>
      </c>
      <c r="B4" s="223"/>
      <c r="C4" s="224" t="s">
        <v>2</v>
      </c>
      <c r="D4" s="225"/>
      <c r="E4" s="225"/>
      <c r="F4" s="225"/>
      <c r="G4" s="226"/>
      <c r="H4" s="33"/>
      <c r="I4" s="34" t="s">
        <v>35</v>
      </c>
    </row>
    <row r="5" spans="1:9" ht="21" customHeight="1">
      <c r="A5" s="35" t="s">
        <v>46</v>
      </c>
      <c r="B5" s="36" t="s">
        <v>47</v>
      </c>
      <c r="C5" s="227"/>
      <c r="D5" s="228"/>
      <c r="E5" s="228"/>
      <c r="F5" s="228"/>
      <c r="G5" s="229"/>
      <c r="H5" s="37" t="s">
        <v>42</v>
      </c>
      <c r="I5" s="35" t="s">
        <v>47</v>
      </c>
    </row>
    <row r="6" spans="1:9" ht="21" customHeight="1" thickBot="1">
      <c r="A6" s="38" t="s">
        <v>48</v>
      </c>
      <c r="B6" s="39" t="s">
        <v>49</v>
      </c>
      <c r="C6" s="230"/>
      <c r="D6" s="231"/>
      <c r="E6" s="231"/>
      <c r="F6" s="231"/>
      <c r="G6" s="232"/>
      <c r="H6" s="40" t="s">
        <v>43</v>
      </c>
      <c r="I6" s="38" t="s">
        <v>49</v>
      </c>
    </row>
    <row r="7" spans="1:9" ht="21" customHeight="1" thickTop="1">
      <c r="A7" s="41"/>
      <c r="B7" s="42">
        <v>20221277.67</v>
      </c>
      <c r="C7" s="43" t="s">
        <v>34</v>
      </c>
      <c r="D7" s="43"/>
      <c r="E7" s="43"/>
      <c r="F7" s="43"/>
      <c r="G7" s="43"/>
      <c r="H7" s="44"/>
      <c r="I7" s="45">
        <v>19697834.75</v>
      </c>
    </row>
    <row r="8" spans="1:9" ht="21" customHeight="1">
      <c r="A8" s="46"/>
      <c r="B8" s="47"/>
      <c r="C8" s="48" t="s">
        <v>98</v>
      </c>
      <c r="D8" s="30"/>
      <c r="E8" s="30"/>
      <c r="F8" s="30"/>
      <c r="G8" s="30"/>
      <c r="H8" s="49"/>
      <c r="I8" s="46"/>
    </row>
    <row r="9" spans="1:9" ht="21" customHeight="1">
      <c r="A9" s="50">
        <v>281729</v>
      </c>
      <c r="B9" s="47">
        <v>66653.46</v>
      </c>
      <c r="C9" s="30"/>
      <c r="D9" s="30" t="s">
        <v>50</v>
      </c>
      <c r="E9" s="30"/>
      <c r="F9" s="30"/>
      <c r="G9" s="30"/>
      <c r="H9" s="49" t="s">
        <v>37</v>
      </c>
      <c r="I9" s="47">
        <v>49286.06</v>
      </c>
    </row>
    <row r="10" spans="1:9" ht="21" customHeight="1">
      <c r="A10" s="47">
        <v>148345</v>
      </c>
      <c r="B10" s="47">
        <v>48439</v>
      </c>
      <c r="C10" s="30"/>
      <c r="D10" s="30" t="s">
        <v>51</v>
      </c>
      <c r="E10" s="30"/>
      <c r="F10" s="30"/>
      <c r="G10" s="30"/>
      <c r="H10" s="49" t="s">
        <v>38</v>
      </c>
      <c r="I10" s="47">
        <v>11610</v>
      </c>
    </row>
    <row r="11" spans="1:9" ht="21" customHeight="1">
      <c r="A11" s="47">
        <v>35000</v>
      </c>
      <c r="B11" s="51">
        <v>22184.21</v>
      </c>
      <c r="C11" s="30"/>
      <c r="D11" s="30" t="s">
        <v>52</v>
      </c>
      <c r="E11" s="30"/>
      <c r="F11" s="30"/>
      <c r="G11" s="30"/>
      <c r="H11" s="49" t="s">
        <v>40</v>
      </c>
      <c r="I11" s="52">
        <v>10542.77</v>
      </c>
    </row>
    <row r="12" spans="1:9" ht="21" customHeight="1">
      <c r="A12" s="53" t="s">
        <v>9</v>
      </c>
      <c r="B12" s="52">
        <v>0</v>
      </c>
      <c r="C12" s="30"/>
      <c r="D12" s="30" t="s">
        <v>53</v>
      </c>
      <c r="E12" s="30"/>
      <c r="F12" s="30"/>
      <c r="G12" s="30"/>
      <c r="H12" s="49" t="s">
        <v>54</v>
      </c>
      <c r="I12" s="52">
        <v>0</v>
      </c>
    </row>
    <row r="13" spans="1:9" ht="21" customHeight="1">
      <c r="A13" s="54">
        <v>201500</v>
      </c>
      <c r="B13" s="52">
        <v>172185</v>
      </c>
      <c r="C13" s="30"/>
      <c r="D13" s="30" t="s">
        <v>55</v>
      </c>
      <c r="E13" s="30"/>
      <c r="F13" s="30"/>
      <c r="G13" s="30"/>
      <c r="H13" s="49" t="s">
        <v>41</v>
      </c>
      <c r="I13" s="52">
        <v>104069</v>
      </c>
    </row>
    <row r="14" spans="1:9" ht="21" customHeight="1">
      <c r="A14" s="53" t="s">
        <v>9</v>
      </c>
      <c r="B14" s="52">
        <v>0</v>
      </c>
      <c r="C14" s="30"/>
      <c r="D14" s="30" t="s">
        <v>56</v>
      </c>
      <c r="E14" s="30"/>
      <c r="F14" s="30"/>
      <c r="G14" s="30"/>
      <c r="H14" s="49" t="s">
        <v>57</v>
      </c>
      <c r="I14" s="52">
        <v>0</v>
      </c>
    </row>
    <row r="15" spans="1:9" ht="21" customHeight="1">
      <c r="A15" s="54">
        <v>9103476</v>
      </c>
      <c r="B15" s="51">
        <v>2403540.98</v>
      </c>
      <c r="C15" s="30"/>
      <c r="D15" s="30" t="s">
        <v>58</v>
      </c>
      <c r="E15" s="30"/>
      <c r="F15" s="30"/>
      <c r="G15" s="30"/>
      <c r="H15" s="55">
        <v>1000</v>
      </c>
      <c r="I15" s="51">
        <v>384185.69</v>
      </c>
    </row>
    <row r="16" spans="1:9" ht="21" customHeight="1">
      <c r="A16" s="56">
        <v>9150482</v>
      </c>
      <c r="B16" s="52">
        <v>5420069</v>
      </c>
      <c r="C16" s="30"/>
      <c r="D16" s="30" t="s">
        <v>59</v>
      </c>
      <c r="E16" s="30"/>
      <c r="F16" s="30"/>
      <c r="G16" s="30"/>
      <c r="H16" s="55">
        <v>2000</v>
      </c>
      <c r="I16" s="52">
        <v>3252041.4</v>
      </c>
    </row>
    <row r="17" spans="1:9" ht="21" customHeight="1">
      <c r="A17" s="53" t="s">
        <v>9</v>
      </c>
      <c r="B17" s="52">
        <v>0</v>
      </c>
      <c r="C17" s="30"/>
      <c r="D17" s="30" t="s">
        <v>60</v>
      </c>
      <c r="E17" s="30"/>
      <c r="F17" s="30"/>
      <c r="G17" s="30"/>
      <c r="H17" s="55">
        <v>3000</v>
      </c>
      <c r="I17" s="52">
        <v>0</v>
      </c>
    </row>
    <row r="18" spans="1:9" ht="21" customHeight="1">
      <c r="A18" s="53" t="s">
        <v>9</v>
      </c>
      <c r="B18" s="52">
        <v>10000</v>
      </c>
      <c r="C18" s="30"/>
      <c r="D18" s="30" t="s">
        <v>61</v>
      </c>
      <c r="E18" s="30"/>
      <c r="F18" s="30"/>
      <c r="G18" s="30"/>
      <c r="H18" s="55"/>
      <c r="I18" s="52">
        <v>10000</v>
      </c>
    </row>
    <row r="19" spans="1:9" ht="21" customHeight="1">
      <c r="A19" s="57"/>
      <c r="B19" s="51"/>
      <c r="C19" s="30"/>
      <c r="D19" s="30"/>
      <c r="E19" s="30"/>
      <c r="F19" s="30"/>
      <c r="G19" s="30"/>
      <c r="H19" s="55"/>
      <c r="I19" s="51"/>
    </row>
    <row r="20" spans="1:9" ht="21" customHeight="1" thickBot="1">
      <c r="A20" s="58">
        <f>SUM(A9:A19)</f>
        <v>18920532</v>
      </c>
      <c r="B20" s="59">
        <f>SUM(B9:B19)</f>
        <v>8143071.65</v>
      </c>
      <c r="C20" s="30"/>
      <c r="D20" s="30"/>
      <c r="E20" s="30"/>
      <c r="F20" s="30"/>
      <c r="G20" s="30"/>
      <c r="H20" s="55"/>
      <c r="I20" s="59">
        <f>SUM(I9:I19)</f>
        <v>3821734.92</v>
      </c>
    </row>
    <row r="21" spans="1:9" ht="21" customHeight="1" thickTop="1">
      <c r="A21" s="60"/>
      <c r="B21" s="52"/>
      <c r="C21" s="30"/>
      <c r="D21" s="30"/>
      <c r="E21" s="30"/>
      <c r="F21" s="30"/>
      <c r="G21" s="30"/>
      <c r="H21" s="55"/>
      <c r="I21" s="52"/>
    </row>
    <row r="22" spans="1:9" ht="21" customHeight="1">
      <c r="A22" s="60"/>
      <c r="B22" s="51">
        <v>301294.12</v>
      </c>
      <c r="C22" s="30"/>
      <c r="D22" s="30" t="s">
        <v>62</v>
      </c>
      <c r="E22" s="30"/>
      <c r="F22" s="30"/>
      <c r="G22" s="30"/>
      <c r="H22" s="55">
        <v>900</v>
      </c>
      <c r="I22" s="51">
        <v>224818.37</v>
      </c>
    </row>
    <row r="23" spans="1:9" ht="21" customHeight="1">
      <c r="A23" s="60"/>
      <c r="B23" s="52">
        <v>92155</v>
      </c>
      <c r="C23" s="30"/>
      <c r="D23" s="30" t="s">
        <v>63</v>
      </c>
      <c r="E23" s="30"/>
      <c r="F23" s="30"/>
      <c r="G23" s="30"/>
      <c r="H23" s="49">
        <v>908</v>
      </c>
      <c r="I23" s="52">
        <v>11118</v>
      </c>
    </row>
    <row r="24" spans="1:9" ht="21" customHeight="1">
      <c r="A24" s="30"/>
      <c r="B24" s="52">
        <v>32000</v>
      </c>
      <c r="C24" s="30"/>
      <c r="D24" s="30" t="s">
        <v>64</v>
      </c>
      <c r="E24" s="30"/>
      <c r="F24" s="30"/>
      <c r="G24" s="30"/>
      <c r="H24" s="49" t="s">
        <v>25</v>
      </c>
      <c r="I24" s="52">
        <v>0</v>
      </c>
    </row>
    <row r="25" spans="1:9" ht="21" customHeight="1">
      <c r="A25" s="61"/>
      <c r="B25" s="52">
        <v>0</v>
      </c>
      <c r="C25" s="30"/>
      <c r="D25" s="30" t="s">
        <v>99</v>
      </c>
      <c r="E25" s="30"/>
      <c r="F25" s="30"/>
      <c r="G25" s="30"/>
      <c r="H25" s="49">
        <v>704</v>
      </c>
      <c r="I25" s="52">
        <v>0</v>
      </c>
    </row>
    <row r="26" spans="1:9" ht="21" customHeight="1">
      <c r="A26" s="61"/>
      <c r="B26" s="52">
        <v>11151.61</v>
      </c>
      <c r="C26" s="30"/>
      <c r="D26" s="30" t="s">
        <v>100</v>
      </c>
      <c r="E26" s="30"/>
      <c r="F26" s="30"/>
      <c r="G26" s="30"/>
      <c r="H26" s="49">
        <v>700</v>
      </c>
      <c r="I26" s="52">
        <v>700</v>
      </c>
    </row>
    <row r="27" spans="1:9" ht="21" customHeight="1">
      <c r="A27" s="61"/>
      <c r="B27" s="52"/>
      <c r="C27" s="30"/>
      <c r="D27" s="30"/>
      <c r="E27" s="30"/>
      <c r="F27" s="30"/>
      <c r="G27" s="30"/>
      <c r="H27" s="55"/>
      <c r="I27" s="52"/>
    </row>
    <row r="28" spans="1:9" ht="21" customHeight="1">
      <c r="A28" s="61"/>
      <c r="B28" s="62"/>
      <c r="C28" s="30"/>
      <c r="D28" s="30"/>
      <c r="E28" s="30"/>
      <c r="F28" s="30"/>
      <c r="G28" s="30"/>
      <c r="H28" s="63"/>
      <c r="I28" s="62"/>
    </row>
    <row r="29" spans="1:9" ht="21" customHeight="1">
      <c r="A29" s="61"/>
      <c r="B29" s="64">
        <f>SUM(B22:B28)</f>
        <v>436600.73</v>
      </c>
      <c r="C29" s="30"/>
      <c r="D29" s="233"/>
      <c r="E29" s="233"/>
      <c r="F29" s="30"/>
      <c r="G29" s="30"/>
      <c r="H29" s="66"/>
      <c r="I29" s="64">
        <f>SUM(I22:I28)</f>
        <v>236636.37</v>
      </c>
    </row>
    <row r="30" spans="1:9" ht="21" customHeight="1" thickBot="1">
      <c r="A30" s="67"/>
      <c r="B30" s="58">
        <f>SUM(B20+B29)</f>
        <v>8579672.38</v>
      </c>
      <c r="C30" s="234" t="s">
        <v>65</v>
      </c>
      <c r="D30" s="234"/>
      <c r="E30" s="234"/>
      <c r="F30" s="234"/>
      <c r="G30" s="234"/>
      <c r="H30" s="68"/>
      <c r="I30" s="58">
        <f>SUM(I20+I29)</f>
        <v>4058371.29</v>
      </c>
    </row>
    <row r="31" spans="1:9" ht="21" customHeight="1" thickTop="1">
      <c r="A31" s="61"/>
      <c r="B31" s="60"/>
      <c r="C31" s="69"/>
      <c r="D31" s="69"/>
      <c r="E31" s="69"/>
      <c r="F31" s="69"/>
      <c r="G31" s="69"/>
      <c r="H31" s="70"/>
      <c r="I31" s="60"/>
    </row>
    <row r="32" spans="1:9" ht="21" customHeight="1">
      <c r="A32" s="61"/>
      <c r="B32" s="71"/>
      <c r="C32" s="69"/>
      <c r="D32" s="69"/>
      <c r="E32" s="69"/>
      <c r="F32" s="69"/>
      <c r="G32" s="69"/>
      <c r="H32" s="70"/>
      <c r="I32" s="60"/>
    </row>
    <row r="33" spans="1:9" ht="21" customHeight="1">
      <c r="A33" s="61"/>
      <c r="B33" s="60"/>
      <c r="C33" s="69"/>
      <c r="D33" s="69"/>
      <c r="E33" s="69"/>
      <c r="F33" s="69"/>
      <c r="G33" s="69"/>
      <c r="H33" s="70"/>
      <c r="I33" s="60"/>
    </row>
    <row r="34" spans="1:9" ht="21" customHeight="1">
      <c r="A34" s="61"/>
      <c r="B34" s="60"/>
      <c r="C34" s="69"/>
      <c r="D34" s="69"/>
      <c r="E34" s="69"/>
      <c r="F34" s="69"/>
      <c r="G34" s="69"/>
      <c r="H34" s="70"/>
      <c r="I34" s="60"/>
    </row>
    <row r="35" spans="1:9" ht="21" customHeight="1">
      <c r="A35" s="61"/>
      <c r="B35" s="60"/>
      <c r="C35" s="69"/>
      <c r="D35" s="69"/>
      <c r="E35" s="69"/>
      <c r="F35" s="69"/>
      <c r="G35" s="69"/>
      <c r="H35" s="70"/>
      <c r="I35" s="60"/>
    </row>
    <row r="36" spans="1:9" ht="21" customHeight="1">
      <c r="A36" s="61"/>
      <c r="B36" s="60"/>
      <c r="C36" s="69"/>
      <c r="D36" s="69"/>
      <c r="E36" s="69"/>
      <c r="F36" s="69"/>
      <c r="G36" s="69"/>
      <c r="H36" s="70"/>
      <c r="I36" s="60"/>
    </row>
    <row r="37" spans="1:9" ht="21" customHeight="1">
      <c r="A37" s="61"/>
      <c r="B37" s="60"/>
      <c r="C37" s="69"/>
      <c r="D37" s="69"/>
      <c r="E37" s="69"/>
      <c r="F37" s="69"/>
      <c r="G37" s="69"/>
      <c r="H37" s="70"/>
      <c r="I37" s="60"/>
    </row>
    <row r="38" spans="1:9" ht="21" customHeight="1">
      <c r="A38" s="61"/>
      <c r="B38" s="60"/>
      <c r="C38" s="69"/>
      <c r="D38" s="69"/>
      <c r="E38" s="69"/>
      <c r="F38" s="69"/>
      <c r="G38" s="69"/>
      <c r="H38" s="70"/>
      <c r="I38" s="60"/>
    </row>
    <row r="39" spans="1:9" ht="21" customHeight="1">
      <c r="A39" s="61"/>
      <c r="B39" s="60"/>
      <c r="C39" s="69"/>
      <c r="D39" s="69"/>
      <c r="E39" s="69"/>
      <c r="F39" s="69"/>
      <c r="G39" s="69"/>
      <c r="H39" s="70"/>
      <c r="I39" s="60"/>
    </row>
    <row r="40" spans="1:9" ht="21" customHeight="1">
      <c r="A40" s="235" t="s">
        <v>36</v>
      </c>
      <c r="B40" s="236"/>
      <c r="C40" s="237" t="s">
        <v>2</v>
      </c>
      <c r="D40" s="238"/>
      <c r="E40" s="238"/>
      <c r="F40" s="238"/>
      <c r="G40" s="239"/>
      <c r="H40" s="72"/>
      <c r="I40" s="73" t="s">
        <v>35</v>
      </c>
    </row>
    <row r="41" spans="1:9" ht="21" customHeight="1">
      <c r="A41" s="74" t="s">
        <v>46</v>
      </c>
      <c r="B41" s="75" t="s">
        <v>47</v>
      </c>
      <c r="C41" s="240"/>
      <c r="D41" s="241"/>
      <c r="E41" s="241"/>
      <c r="F41" s="241"/>
      <c r="G41" s="242"/>
      <c r="H41" s="55" t="s">
        <v>42</v>
      </c>
      <c r="I41" s="76" t="s">
        <v>47</v>
      </c>
    </row>
    <row r="42" spans="1:9" ht="21" customHeight="1">
      <c r="A42" s="77" t="s">
        <v>48</v>
      </c>
      <c r="B42" s="78" t="s">
        <v>49</v>
      </c>
      <c r="C42" s="243"/>
      <c r="D42" s="244"/>
      <c r="E42" s="244"/>
      <c r="F42" s="244"/>
      <c r="G42" s="245"/>
      <c r="H42" s="77" t="s">
        <v>43</v>
      </c>
      <c r="I42" s="63" t="s">
        <v>49</v>
      </c>
    </row>
    <row r="43" spans="1:9" ht="21" customHeight="1">
      <c r="A43" s="47"/>
      <c r="B43" s="47"/>
      <c r="C43" s="48" t="s">
        <v>66</v>
      </c>
      <c r="D43" s="30"/>
      <c r="E43" s="30"/>
      <c r="F43" s="30"/>
      <c r="G43" s="30"/>
      <c r="H43" s="33"/>
      <c r="I43" s="79"/>
    </row>
    <row r="44" spans="1:10" ht="21" customHeight="1">
      <c r="A44" s="47">
        <v>781940</v>
      </c>
      <c r="B44" s="52">
        <v>253133</v>
      </c>
      <c r="C44" s="30"/>
      <c r="D44" s="30" t="s">
        <v>67</v>
      </c>
      <c r="E44" s="30"/>
      <c r="F44" s="30"/>
      <c r="G44" s="30"/>
      <c r="H44" s="49" t="s">
        <v>68</v>
      </c>
      <c r="I44" s="52">
        <v>53244</v>
      </c>
      <c r="J44" s="7"/>
    </row>
    <row r="45" spans="1:10" ht="21" customHeight="1">
      <c r="A45" s="47">
        <v>2136960</v>
      </c>
      <c r="B45" s="47">
        <v>651801</v>
      </c>
      <c r="C45" s="30"/>
      <c r="D45" s="30" t="s">
        <v>69</v>
      </c>
      <c r="E45" s="30"/>
      <c r="F45" s="30"/>
      <c r="G45" s="30"/>
      <c r="H45" s="49" t="s">
        <v>70</v>
      </c>
      <c r="I45" s="47">
        <v>167528</v>
      </c>
      <c r="J45" s="14"/>
    </row>
    <row r="46" spans="1:10" ht="21" customHeight="1">
      <c r="A46" s="47">
        <v>1368957</v>
      </c>
      <c r="B46" s="47">
        <v>478513</v>
      </c>
      <c r="C46" s="30"/>
      <c r="D46" s="30" t="s">
        <v>71</v>
      </c>
      <c r="E46" s="30"/>
      <c r="F46" s="30"/>
      <c r="G46" s="30"/>
      <c r="H46" s="55">
        <v>130</v>
      </c>
      <c r="I46" s="47">
        <v>119493</v>
      </c>
      <c r="J46" s="14"/>
    </row>
    <row r="47" spans="1:10" ht="21" customHeight="1">
      <c r="A47" s="47">
        <v>1908560</v>
      </c>
      <c r="B47" s="47">
        <v>529506</v>
      </c>
      <c r="C47" s="30"/>
      <c r="D47" s="30" t="s">
        <v>72</v>
      </c>
      <c r="E47" s="30"/>
      <c r="F47" s="30"/>
      <c r="G47" s="30"/>
      <c r="H47" s="55">
        <v>200</v>
      </c>
      <c r="I47" s="47">
        <v>167051</v>
      </c>
      <c r="J47" s="14"/>
    </row>
    <row r="48" spans="1:10" ht="21" customHeight="1">
      <c r="A48" s="47">
        <v>2704790</v>
      </c>
      <c r="B48" s="80">
        <v>263965.18</v>
      </c>
      <c r="C48" s="30"/>
      <c r="D48" s="30" t="s">
        <v>73</v>
      </c>
      <c r="E48" s="30"/>
      <c r="F48" s="30"/>
      <c r="G48" s="30"/>
      <c r="H48" s="55">
        <v>250</v>
      </c>
      <c r="I48" s="80">
        <v>113068.18</v>
      </c>
      <c r="J48" s="14"/>
    </row>
    <row r="49" spans="1:10" ht="21" customHeight="1">
      <c r="A49" s="47">
        <v>1831105</v>
      </c>
      <c r="B49" s="52">
        <v>85679.1</v>
      </c>
      <c r="C49" s="30"/>
      <c r="D49" s="30" t="s">
        <v>74</v>
      </c>
      <c r="E49" s="30"/>
      <c r="F49" s="30"/>
      <c r="G49" s="30"/>
      <c r="H49" s="55">
        <v>270</v>
      </c>
      <c r="I49" s="52">
        <v>25089.1</v>
      </c>
      <c r="J49" s="14"/>
    </row>
    <row r="50" spans="1:10" ht="21" customHeight="1">
      <c r="A50" s="47">
        <v>119000</v>
      </c>
      <c r="B50" s="52">
        <v>33272.48</v>
      </c>
      <c r="C50" s="30"/>
      <c r="D50" s="30" t="s">
        <v>75</v>
      </c>
      <c r="E50" s="30"/>
      <c r="F50" s="30"/>
      <c r="G50" s="30"/>
      <c r="H50" s="55">
        <v>300</v>
      </c>
      <c r="I50" s="52">
        <v>13982.11</v>
      </c>
      <c r="J50" s="14"/>
    </row>
    <row r="51" spans="1:9" ht="21" customHeight="1">
      <c r="A51" s="47">
        <v>1798420</v>
      </c>
      <c r="B51" s="52">
        <v>320500</v>
      </c>
      <c r="C51" s="30"/>
      <c r="D51" s="30" t="s">
        <v>59</v>
      </c>
      <c r="E51" s="30"/>
      <c r="F51" s="30"/>
      <c r="G51" s="30"/>
      <c r="H51" s="55">
        <v>400</v>
      </c>
      <c r="I51" s="52">
        <v>31000</v>
      </c>
    </row>
    <row r="52" spans="1:9" ht="21" customHeight="1">
      <c r="A52" s="47">
        <v>59800</v>
      </c>
      <c r="B52" s="52">
        <v>0</v>
      </c>
      <c r="C52" s="30"/>
      <c r="D52" s="30" t="s">
        <v>76</v>
      </c>
      <c r="E52" s="30"/>
      <c r="F52" s="30"/>
      <c r="G52" s="30"/>
      <c r="H52" s="55">
        <v>450</v>
      </c>
      <c r="I52" s="52">
        <v>0</v>
      </c>
    </row>
    <row r="53" spans="1:9" ht="21" customHeight="1">
      <c r="A53" s="47">
        <v>4741000</v>
      </c>
      <c r="B53" s="52">
        <v>0</v>
      </c>
      <c r="C53" s="30"/>
      <c r="D53" s="30" t="s">
        <v>77</v>
      </c>
      <c r="E53" s="30"/>
      <c r="F53" s="30"/>
      <c r="G53" s="30"/>
      <c r="H53" s="55">
        <v>5500</v>
      </c>
      <c r="I53" s="52">
        <v>0</v>
      </c>
    </row>
    <row r="54" spans="1:9" ht="21" customHeight="1">
      <c r="A54" s="51"/>
      <c r="B54" s="52">
        <v>0</v>
      </c>
      <c r="C54" s="30"/>
      <c r="D54" s="30" t="s">
        <v>77</v>
      </c>
      <c r="E54" s="30"/>
      <c r="F54" s="30" t="s">
        <v>39</v>
      </c>
      <c r="G54" s="30"/>
      <c r="H54" s="55">
        <v>6500</v>
      </c>
      <c r="I54" s="52">
        <v>0</v>
      </c>
    </row>
    <row r="55" spans="1:9" ht="21" customHeight="1">
      <c r="A55" s="47">
        <v>1470000</v>
      </c>
      <c r="B55" s="52">
        <v>330000</v>
      </c>
      <c r="C55" s="30"/>
      <c r="D55" s="30" t="s">
        <v>78</v>
      </c>
      <c r="E55" s="30"/>
      <c r="F55" s="30"/>
      <c r="G55" s="30"/>
      <c r="H55" s="81"/>
      <c r="I55" s="52">
        <v>321000</v>
      </c>
    </row>
    <row r="56" spans="1:10" ht="21" customHeight="1" thickBot="1">
      <c r="A56" s="58">
        <f>SUM(A44:A55)</f>
        <v>18920532</v>
      </c>
      <c r="B56" s="58">
        <f>SUM(B44:B55)</f>
        <v>2946369.7600000002</v>
      </c>
      <c r="C56" s="30"/>
      <c r="D56" s="30"/>
      <c r="E56" s="30"/>
      <c r="F56" s="30"/>
      <c r="G56" s="30"/>
      <c r="H56" s="55"/>
      <c r="I56" s="58">
        <f>SUM(I44:I55)</f>
        <v>1011455.3899999999</v>
      </c>
      <c r="J56" s="142"/>
    </row>
    <row r="57" spans="1:11" ht="21" customHeight="1" thickTop="1">
      <c r="A57" s="82"/>
      <c r="B57" s="52">
        <v>2958716</v>
      </c>
      <c r="C57" s="30"/>
      <c r="D57" s="83" t="s">
        <v>187</v>
      </c>
      <c r="E57" s="83"/>
      <c r="F57" s="83"/>
      <c r="G57" s="84"/>
      <c r="H57" s="55">
        <v>600</v>
      </c>
      <c r="I57" s="52">
        <v>0</v>
      </c>
      <c r="J57" s="169"/>
      <c r="K57" s="169"/>
    </row>
    <row r="58" spans="1:11" ht="21" customHeight="1">
      <c r="A58" s="82"/>
      <c r="B58" s="52">
        <v>518547</v>
      </c>
      <c r="C58" s="30"/>
      <c r="D58" s="83" t="s">
        <v>202</v>
      </c>
      <c r="E58" s="83"/>
      <c r="F58" s="83"/>
      <c r="G58" s="84"/>
      <c r="H58" s="55">
        <v>700</v>
      </c>
      <c r="I58" s="52">
        <v>518547</v>
      </c>
      <c r="J58" s="169"/>
      <c r="K58" s="169"/>
    </row>
    <row r="59" spans="1:12" ht="21" customHeight="1">
      <c r="A59" s="82"/>
      <c r="B59" s="52">
        <v>0</v>
      </c>
      <c r="C59" s="30"/>
      <c r="D59" s="83" t="s">
        <v>203</v>
      </c>
      <c r="E59" s="83"/>
      <c r="F59" s="83"/>
      <c r="G59" s="84"/>
      <c r="H59" s="55"/>
      <c r="I59" s="52">
        <v>0</v>
      </c>
      <c r="J59" s="169"/>
      <c r="K59" s="169"/>
      <c r="L59" s="142"/>
    </row>
    <row r="60" spans="1:11" ht="21" customHeight="1">
      <c r="A60" s="82"/>
      <c r="B60" s="47">
        <v>149435.54</v>
      </c>
      <c r="C60" s="30"/>
      <c r="D60" s="30" t="s">
        <v>254</v>
      </c>
      <c r="E60" s="30"/>
      <c r="F60" s="30"/>
      <c r="G60" s="30"/>
      <c r="H60" s="55">
        <v>900</v>
      </c>
      <c r="I60" s="47">
        <v>30321.9</v>
      </c>
      <c r="J60" s="162"/>
      <c r="K60" s="169"/>
    </row>
    <row r="61" spans="1:11" ht="21" customHeight="1">
      <c r="A61" s="82"/>
      <c r="B61" s="52">
        <v>0</v>
      </c>
      <c r="C61" s="30"/>
      <c r="D61" s="30" t="s">
        <v>63</v>
      </c>
      <c r="E61" s="30"/>
      <c r="F61" s="30"/>
      <c r="G61" s="30"/>
      <c r="H61" s="55">
        <v>900</v>
      </c>
      <c r="I61" s="52">
        <v>0</v>
      </c>
      <c r="J61" s="169"/>
      <c r="K61" s="169"/>
    </row>
    <row r="62" spans="1:10" ht="21" customHeight="1">
      <c r="A62" s="82"/>
      <c r="B62" s="52">
        <v>139565</v>
      </c>
      <c r="C62" s="30"/>
      <c r="D62" s="30" t="s">
        <v>64</v>
      </c>
      <c r="E62" s="30"/>
      <c r="F62" s="30"/>
      <c r="G62" s="30"/>
      <c r="H62" s="49" t="s">
        <v>25</v>
      </c>
      <c r="I62" s="52">
        <v>107565</v>
      </c>
      <c r="J62" s="169"/>
    </row>
    <row r="63" spans="1:11" ht="21" customHeight="1">
      <c r="A63" s="82"/>
      <c r="B63" s="47">
        <v>0</v>
      </c>
      <c r="C63" s="30"/>
      <c r="D63" s="30" t="s">
        <v>99</v>
      </c>
      <c r="E63" s="30"/>
      <c r="F63" s="30"/>
      <c r="G63" s="30"/>
      <c r="H63" s="85">
        <v>704</v>
      </c>
      <c r="I63" s="52">
        <v>0</v>
      </c>
      <c r="J63" s="169"/>
      <c r="K63" s="169"/>
    </row>
    <row r="64" spans="1:11" ht="21" customHeight="1">
      <c r="A64" s="82"/>
      <c r="B64" s="47">
        <v>0</v>
      </c>
      <c r="C64" s="30"/>
      <c r="D64" s="30" t="s">
        <v>101</v>
      </c>
      <c r="E64" s="30"/>
      <c r="F64" s="30"/>
      <c r="G64" s="30"/>
      <c r="H64" s="86"/>
      <c r="I64" s="52">
        <v>0</v>
      </c>
      <c r="J64" s="169"/>
      <c r="K64" s="169"/>
    </row>
    <row r="65" spans="1:12" ht="21" customHeight="1">
      <c r="A65" s="82"/>
      <c r="B65" s="64">
        <f>SUM(B57:B64)</f>
        <v>3766263.54</v>
      </c>
      <c r="C65" s="30"/>
      <c r="D65" s="30"/>
      <c r="E65" s="30"/>
      <c r="F65" s="30"/>
      <c r="G65" s="30"/>
      <c r="H65" s="30"/>
      <c r="I65" s="64">
        <f>SUM(I57:I64)</f>
        <v>656433.9</v>
      </c>
      <c r="J65" s="142"/>
      <c r="K65" s="170"/>
      <c r="L65" s="142"/>
    </row>
    <row r="66" spans="1:12" ht="21" customHeight="1" thickBot="1">
      <c r="A66" s="87"/>
      <c r="B66" s="58">
        <f>SUM(B56+B65)</f>
        <v>6712633.300000001</v>
      </c>
      <c r="C66" s="43"/>
      <c r="D66" s="43"/>
      <c r="E66" s="43" t="s">
        <v>79</v>
      </c>
      <c r="F66" s="88"/>
      <c r="G66" s="43"/>
      <c r="H66" s="43"/>
      <c r="I66" s="58">
        <f>SUM(I56+I65)</f>
        <v>1667889.29</v>
      </c>
      <c r="J66" s="142"/>
      <c r="K66" s="142"/>
      <c r="L66" s="142"/>
    </row>
    <row r="67" spans="1:12" ht="21" customHeight="1" thickTop="1">
      <c r="A67" s="82"/>
      <c r="B67" s="51"/>
      <c r="C67" s="30"/>
      <c r="D67" s="30"/>
      <c r="E67" s="65" t="s">
        <v>80</v>
      </c>
      <c r="F67" s="65"/>
      <c r="G67" s="65"/>
      <c r="H67" s="30"/>
      <c r="I67" s="51"/>
      <c r="J67" s="168"/>
      <c r="K67" s="168"/>
      <c r="L67" s="168"/>
    </row>
    <row r="68" spans="1:10" ht="21" customHeight="1">
      <c r="A68" s="82"/>
      <c r="B68" s="47"/>
      <c r="C68" s="30"/>
      <c r="D68" s="65" t="s">
        <v>81</v>
      </c>
      <c r="E68" s="65"/>
      <c r="F68" s="65" t="s">
        <v>66</v>
      </c>
      <c r="G68" s="65"/>
      <c r="H68" s="30"/>
      <c r="I68" s="47"/>
      <c r="J68" s="168"/>
    </row>
    <row r="69" spans="1:9" ht="21" customHeight="1" thickBot="1">
      <c r="A69" s="89"/>
      <c r="B69" s="51"/>
      <c r="C69" s="30"/>
      <c r="D69" s="30"/>
      <c r="E69" s="90" t="s">
        <v>82</v>
      </c>
      <c r="F69" s="65"/>
      <c r="G69" s="30"/>
      <c r="H69" s="30"/>
      <c r="I69" s="58">
        <f>SUM(I30-I66)</f>
        <v>2390482</v>
      </c>
    </row>
    <row r="70" spans="1:9" ht="21" customHeight="1" thickBot="1" thickTop="1">
      <c r="A70" s="87"/>
      <c r="B70" s="58">
        <f>SUM(B7+B30-B66)</f>
        <v>22088316.750000004</v>
      </c>
      <c r="C70" s="43"/>
      <c r="D70" s="43"/>
      <c r="E70" s="88" t="s">
        <v>83</v>
      </c>
      <c r="F70" s="88"/>
      <c r="G70" s="43"/>
      <c r="H70" s="43"/>
      <c r="I70" s="58">
        <f>SUM(I7+I30-I66)</f>
        <v>22088316.75</v>
      </c>
    </row>
    <row r="71" spans="1:9" ht="21" customHeight="1" thickTop="1">
      <c r="A71" s="87"/>
      <c r="B71" s="186"/>
      <c r="C71" s="43"/>
      <c r="D71" s="43"/>
      <c r="E71" s="88"/>
      <c r="F71" s="88"/>
      <c r="G71" s="43"/>
      <c r="H71" s="43"/>
      <c r="I71" s="186"/>
    </row>
    <row r="72" spans="1:9" ht="21" customHeight="1">
      <c r="A72" s="30" t="s">
        <v>84</v>
      </c>
      <c r="B72" s="30"/>
      <c r="C72" s="30"/>
      <c r="D72" s="30"/>
      <c r="E72" s="30"/>
      <c r="F72" s="30"/>
      <c r="G72" s="30"/>
      <c r="H72" s="30"/>
      <c r="I72" s="30"/>
    </row>
    <row r="73" spans="1:9" ht="21" customHeight="1">
      <c r="A73" s="30" t="s">
        <v>85</v>
      </c>
      <c r="B73" s="60"/>
      <c r="C73" s="30"/>
      <c r="D73" s="30"/>
      <c r="E73" s="65"/>
      <c r="F73" s="65"/>
      <c r="G73" s="30"/>
      <c r="H73" s="30"/>
      <c r="I73" s="60"/>
    </row>
    <row r="74" spans="1:9" ht="21" customHeight="1">
      <c r="A74" s="30"/>
      <c r="B74" s="60"/>
      <c r="C74" s="30"/>
      <c r="D74" s="30"/>
      <c r="E74" s="65"/>
      <c r="F74" s="65"/>
      <c r="G74" s="30"/>
      <c r="H74" s="30"/>
      <c r="I74" s="60"/>
    </row>
    <row r="75" spans="1:9" ht="21" customHeight="1">
      <c r="A75" s="30" t="s">
        <v>86</v>
      </c>
      <c r="B75" s="30"/>
      <c r="C75" s="30" t="s">
        <v>193</v>
      </c>
      <c r="D75" s="83"/>
      <c r="E75" s="83"/>
      <c r="F75" s="83"/>
      <c r="G75" s="30" t="s">
        <v>86</v>
      </c>
      <c r="H75" s="30"/>
      <c r="I75" s="30"/>
    </row>
    <row r="76" spans="1:9" ht="21" customHeight="1">
      <c r="A76" s="83" t="s">
        <v>87</v>
      </c>
      <c r="B76" s="83"/>
      <c r="C76" s="83" t="s">
        <v>194</v>
      </c>
      <c r="D76" s="83"/>
      <c r="E76" s="83"/>
      <c r="F76" s="83"/>
      <c r="G76" s="91" t="s">
        <v>88</v>
      </c>
      <c r="H76" s="91"/>
      <c r="I76" s="91"/>
    </row>
    <row r="77" spans="1:9" ht="21" customHeight="1">
      <c r="A77" s="30" t="s">
        <v>89</v>
      </c>
      <c r="B77" s="30"/>
      <c r="C77" s="246" t="s">
        <v>195</v>
      </c>
      <c r="D77" s="246"/>
      <c r="E77" s="246"/>
      <c r="F77" s="246"/>
      <c r="G77" s="83" t="s">
        <v>90</v>
      </c>
      <c r="H77" s="83"/>
      <c r="I77" s="83"/>
    </row>
    <row r="78" ht="21" customHeight="1"/>
    <row r="79" ht="21" customHeight="1"/>
    <row r="80" ht="21" customHeight="1">
      <c r="D80" s="142"/>
    </row>
    <row r="81" ht="21" customHeight="1">
      <c r="D81" s="142"/>
    </row>
    <row r="82" ht="21" customHeight="1">
      <c r="D82" s="168"/>
    </row>
    <row r="83" ht="21" customHeight="1"/>
    <row r="84" ht="21" customHeight="1"/>
    <row r="85" ht="21" customHeight="1"/>
  </sheetData>
  <mergeCells count="8">
    <mergeCell ref="C30:G30"/>
    <mergeCell ref="A40:B40"/>
    <mergeCell ref="C40:G42"/>
    <mergeCell ref="C77:F77"/>
    <mergeCell ref="B1:H1"/>
    <mergeCell ref="A4:B4"/>
    <mergeCell ref="C4:G6"/>
    <mergeCell ref="D29:E29"/>
  </mergeCells>
  <printOptions/>
  <pageMargins left="0.86" right="0.44" top="0.46" bottom="0.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18"/>
  <sheetViews>
    <sheetView workbookViewId="0" topLeftCell="A1">
      <selection activeCell="C9" sqref="C9"/>
    </sheetView>
  </sheetViews>
  <sheetFormatPr defaultColWidth="9.140625" defaultRowHeight="21.75"/>
  <cols>
    <col min="1" max="1" width="17.57421875" style="1" customWidth="1"/>
    <col min="2" max="2" width="42.28125" style="1" customWidth="1"/>
    <col min="3" max="3" width="13.57421875" style="1" customWidth="1"/>
    <col min="4" max="16384" width="9.140625" style="1" customWidth="1"/>
  </cols>
  <sheetData>
    <row r="3" spans="1:5" ht="23.25">
      <c r="A3" s="247" t="s">
        <v>240</v>
      </c>
      <c r="B3" s="248"/>
      <c r="C3" s="248"/>
      <c r="D3" s="248"/>
      <c r="E3" s="249"/>
    </row>
    <row r="4" spans="1:5" ht="23.25">
      <c r="A4" s="250" t="s">
        <v>275</v>
      </c>
      <c r="B4" s="199"/>
      <c r="C4" s="199"/>
      <c r="D4" s="199"/>
      <c r="E4" s="251"/>
    </row>
    <row r="5" spans="1:5" ht="23.25">
      <c r="A5" s="23"/>
      <c r="B5" s="24" t="s">
        <v>30</v>
      </c>
      <c r="C5" s="25">
        <v>1618.43</v>
      </c>
      <c r="D5" s="23"/>
      <c r="E5" s="24"/>
    </row>
    <row r="6" spans="1:5" ht="23.25">
      <c r="A6" s="23"/>
      <c r="B6" s="24" t="s">
        <v>31</v>
      </c>
      <c r="C6" s="25">
        <v>783153</v>
      </c>
      <c r="D6" s="23"/>
      <c r="E6" s="24"/>
    </row>
    <row r="7" spans="1:5" ht="23.25">
      <c r="A7" s="23"/>
      <c r="B7" s="24" t="s">
        <v>32</v>
      </c>
      <c r="C7" s="25">
        <v>522.7</v>
      </c>
      <c r="D7" s="23"/>
      <c r="E7" s="24"/>
    </row>
    <row r="8" spans="1:5" ht="23.25">
      <c r="A8" s="23"/>
      <c r="B8" s="24" t="s">
        <v>33</v>
      </c>
      <c r="C8" s="25">
        <v>3469.67</v>
      </c>
      <c r="D8" s="23"/>
      <c r="E8" s="24"/>
    </row>
    <row r="9" spans="1:5" ht="24" thickBot="1">
      <c r="A9" s="252" t="s">
        <v>29</v>
      </c>
      <c r="B9" s="253"/>
      <c r="C9" s="28">
        <f>SUM(C5:C8)</f>
        <v>788763.8</v>
      </c>
      <c r="D9" s="26"/>
      <c r="E9" s="27"/>
    </row>
    <row r="10" spans="1:5" ht="24" thickTop="1">
      <c r="A10" s="19"/>
      <c r="B10" s="3"/>
      <c r="C10" s="29"/>
      <c r="D10" s="19"/>
      <c r="E10" s="19"/>
    </row>
    <row r="11" spans="1:5" ht="23.25">
      <c r="A11" s="19"/>
      <c r="B11" s="3"/>
      <c r="C11" s="29"/>
      <c r="D11" s="19"/>
      <c r="E11" s="19"/>
    </row>
    <row r="12" spans="1:5" ht="23.25">
      <c r="A12" s="19"/>
      <c r="B12" s="3"/>
      <c r="C12" s="29"/>
      <c r="D12" s="19"/>
      <c r="E12" s="19"/>
    </row>
    <row r="16" spans="1:5" ht="23.25">
      <c r="A16" s="19"/>
      <c r="B16" s="19"/>
      <c r="C16" s="29"/>
      <c r="D16" s="19"/>
      <c r="E16" s="19"/>
    </row>
    <row r="17" spans="1:5" ht="23.25">
      <c r="A17" s="8"/>
      <c r="B17" s="8"/>
      <c r="C17" s="29"/>
      <c r="D17" s="8"/>
      <c r="E17" s="8"/>
    </row>
    <row r="18" spans="1:5" ht="23.25">
      <c r="A18" s="8"/>
      <c r="B18" s="8"/>
      <c r="C18" s="29"/>
      <c r="D18" s="8"/>
      <c r="E18" s="8"/>
    </row>
  </sheetData>
  <mergeCells count="3">
    <mergeCell ref="A3:E3"/>
    <mergeCell ref="A4:E4"/>
    <mergeCell ref="A9:B9"/>
  </mergeCells>
  <printOptions/>
  <pageMargins left="0.7480314960629921" right="0.7480314960629921" top="0.56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ZONE_COM</dc:creator>
  <cp:keywords/>
  <dc:description/>
  <cp:lastModifiedBy>iLLuSioN</cp:lastModifiedBy>
  <cp:lastPrinted>2008-02-04T03:15:53Z</cp:lastPrinted>
  <dcterms:created xsi:type="dcterms:W3CDTF">2003-07-23T23:49:58Z</dcterms:created>
  <dcterms:modified xsi:type="dcterms:W3CDTF">2008-02-04T03:15:57Z</dcterms:modified>
  <cp:category/>
  <cp:version/>
  <cp:contentType/>
  <cp:contentStatus/>
</cp:coreProperties>
</file>