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2390" windowHeight="7455" firstSheet="1" activeTab="1"/>
  </bookViews>
  <sheets>
    <sheet name="ประกาศงบการเงิน เม.ย.51" sheetId="1" r:id="rId1"/>
    <sheet name="งบทดลอง " sheetId="2" r:id="rId2"/>
    <sheet name="หมายเหตุงบรับ-จ่าย " sheetId="3" r:id="rId3"/>
    <sheet name="งบรายรับ-จ่าย " sheetId="4" r:id="rId4"/>
    <sheet name="หมายเหตุฯงบทดลอง " sheetId="5" r:id="rId5"/>
  </sheets>
  <definedNames/>
  <calcPr fullCalcOnLoad="1"/>
</workbook>
</file>

<file path=xl/sharedStrings.xml><?xml version="1.0" encoding="utf-8"?>
<sst xmlns="http://schemas.openxmlformats.org/spreadsheetml/2006/main" count="376" uniqueCount="239">
  <si>
    <t>องค์การบริหารส่วนตำบลเกาะขันธ์</t>
  </si>
  <si>
    <t>งบทดลอง</t>
  </si>
  <si>
    <t>รายการ</t>
  </si>
  <si>
    <t>รหัสบัญชี</t>
  </si>
  <si>
    <t>เดบิต</t>
  </si>
  <si>
    <t>เครดิต</t>
  </si>
  <si>
    <t>022</t>
  </si>
  <si>
    <t>023</t>
  </si>
  <si>
    <t>021</t>
  </si>
  <si>
    <t>-</t>
  </si>
  <si>
    <t>บัญชีเงินอุดหนุนทั่วไปฝากคลังจังหวัด</t>
  </si>
  <si>
    <t>013</t>
  </si>
  <si>
    <t>บัญชีลูกหนี้-ภาษีบำรุงท้องที่</t>
  </si>
  <si>
    <t>082</t>
  </si>
  <si>
    <t>บัญชีเงินเดือน</t>
  </si>
  <si>
    <t>บัญชีค่าจ้างชั่วคราว</t>
  </si>
  <si>
    <t>บัญชีค่าตอบแทน</t>
  </si>
  <si>
    <t>บัญชีค่าใช้สอย</t>
  </si>
  <si>
    <t>บัญชีเงินรายรับ</t>
  </si>
  <si>
    <t>บัญชีเงินสะสม</t>
  </si>
  <si>
    <t>บัญชีเงินทุนสำรองเงินสะสม</t>
  </si>
  <si>
    <t>บัญชีรายจ่ายค้างจ่าย (เบิกตัดปี)</t>
  </si>
  <si>
    <t>บัญชีเงินอุดหนุนทั่วไปค้างจ่าย</t>
  </si>
  <si>
    <t>บัญชีเงินทุนเศรษฐกิจชุมชน</t>
  </si>
  <si>
    <t xml:space="preserve">             - เพื่อโปรดทราบ</t>
  </si>
  <si>
    <t>090</t>
  </si>
  <si>
    <t>บัญชีค่าวัสดุ</t>
  </si>
  <si>
    <t>บัญชีค่าสาธารณูปโภค</t>
  </si>
  <si>
    <t>บัญชีสำรองเงินรายรับ</t>
  </si>
  <si>
    <t>รวม</t>
  </si>
  <si>
    <t>ภาษีหัก  ณ  ที่จ่าย</t>
  </si>
  <si>
    <t>ประกันสัญญา</t>
  </si>
  <si>
    <t>ค่าใช้จ่าย  5  %</t>
  </si>
  <si>
    <t>ส่วนลด   6 %</t>
  </si>
  <si>
    <t>ยอดยกมา</t>
  </si>
  <si>
    <t>เดือนนี้</t>
  </si>
  <si>
    <t>จนถึงปัจจุบัน</t>
  </si>
  <si>
    <t>0100</t>
  </si>
  <si>
    <t>0120</t>
  </si>
  <si>
    <t xml:space="preserve"> </t>
  </si>
  <si>
    <t>0200</t>
  </si>
  <si>
    <t>0300</t>
  </si>
  <si>
    <t>รหัส</t>
  </si>
  <si>
    <t>บัญชี</t>
  </si>
  <si>
    <t>องค์การบริหารส่วนตำบลเกาะขันธ์ อำเภอชะอวด จังหวัดนครศรีธรรมราช</t>
  </si>
  <si>
    <t>รายงาน รับ - จ่าย เงินสด</t>
  </si>
  <si>
    <t>ประมาณการ</t>
  </si>
  <si>
    <t>เกิดขึ้นจริง</t>
  </si>
  <si>
    <t xml:space="preserve"> บาท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</si>
  <si>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</si>
  <si>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</si>
  <si>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</si>
  <si>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</si>
  <si>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</si>
  <si>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0250</t>
  </si>
  <si>
    <t>รายได้เบ็ดเตล็ด</t>
  </si>
  <si>
    <t>รายได้จากทุน</t>
  </si>
  <si>
    <t>0350</t>
  </si>
  <si>
    <t>ภาษีจัดสรร</t>
  </si>
  <si>
    <t>เงินอุดหนุน</t>
  </si>
  <si>
    <t>เงินอุดหนุนเฉพาะกิจ</t>
  </si>
  <si>
    <t>เงินอุดหนุนระบุวัตถุประสงค์</t>
  </si>
  <si>
    <t>เงินรับฝาก (หมายเหตุ 2)</t>
  </si>
  <si>
    <t>เงินทุนเศรษฐกิจชุมชน</t>
  </si>
  <si>
    <t>ลูกหนี้เงินยืม เงินงบประมาณ</t>
  </si>
  <si>
    <t>รวมรายรับ</t>
  </si>
  <si>
    <t>รายจ่าย</t>
  </si>
  <si>
    <t>งบกลาง</t>
  </si>
  <si>
    <t>000</t>
  </si>
  <si>
    <t>เงินเดือน</t>
  </si>
  <si>
    <t>100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</si>
  <si>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</si>
  <si>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</si>
  <si>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</si>
  <si>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</si>
  <si>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</si>
  <si>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</si>
  <si>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</si>
  <si>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รวมรายจ่าย</t>
  </si>
  <si>
    <t>สูงกว่า</t>
  </si>
  <si>
    <t>รายรับ</t>
  </si>
  <si>
    <t>(ต่ำกว่า)</t>
  </si>
  <si>
    <t>ยอดยกไป</t>
  </si>
  <si>
    <t>เรียน  นายกองค์การบริหารส่วนตำบลเกาะขันธ์</t>
  </si>
  <si>
    <t xml:space="preserve">           -  เพื่อโปรดทราบ</t>
  </si>
  <si>
    <t>(ลงชื่อ)………………………………..</t>
  </si>
  <si>
    <t xml:space="preserve">           (นางสาวเพ็ญพิศ  ชูแก้ว)</t>
  </si>
  <si>
    <t xml:space="preserve">                หัวหน้าส่วนการคลัง</t>
  </si>
  <si>
    <t xml:space="preserve">             หัวหน้าส่วนการคลัง                ปลัดองค์การบริหารส่วนตำบลเกาะขันธ์           นายกองค์การบริหารส่วนตำบลเกาะขันธ์</t>
  </si>
  <si>
    <t xml:space="preserve">           (นางสาวเพ็ญพิศ  ชูแก้ว)                       (นายประวิทย์  ศรีสวัสดิ์)                                   (นายปราโมทย์  เพ็ชรสังข์)</t>
  </si>
  <si>
    <t xml:space="preserve">(ลงชื่อ) ………………………            (ลงชื่อ) …….. ……………………..                      (ลงชื่อ) ..........................................           </t>
  </si>
  <si>
    <t>บัญชีลูกหนี้-โรงเรือน</t>
  </si>
  <si>
    <t>081</t>
  </si>
  <si>
    <t>บัญชีลูกหนี้-ภาษีป้าย</t>
  </si>
  <si>
    <t>083</t>
  </si>
  <si>
    <r>
      <t>รายรับ</t>
    </r>
    <r>
      <rPr>
        <b/>
        <sz val="14"/>
        <rFont val="Angsana New"/>
        <family val="1"/>
      </rPr>
      <t xml:space="preserve"> (หมายเหตุ 1)</t>
    </r>
  </si>
  <si>
    <t>ลูกหนี้เงินยืม เงินสะสม</t>
  </si>
  <si>
    <t>เงินสะสม</t>
  </si>
  <si>
    <t>เงินรายรับ (หมายเหตุ 1)</t>
  </si>
  <si>
    <t>งบประมาณ</t>
  </si>
  <si>
    <t>รายได้จัดเก็บเอง</t>
  </si>
  <si>
    <t>หมวดภาษีอากร</t>
  </si>
  <si>
    <t>1. ภาษีโรงเรือนและที่ดิน</t>
  </si>
  <si>
    <t>0101</t>
  </si>
  <si>
    <t>2. ภาษีบำรุงท้องที่</t>
  </si>
  <si>
    <t>0102</t>
  </si>
  <si>
    <t>3. ภาษีป้าย</t>
  </si>
  <si>
    <t>0103</t>
  </si>
  <si>
    <t xml:space="preserve">          รวม</t>
  </si>
  <si>
    <t>หมวดค่าธรรมเนียม ค่าปรับและใบอนุญาต</t>
  </si>
  <si>
    <t>1. ค่าธรรมเนียมเกี่ยวกับใบอนุญาตการพนัน</t>
  </si>
  <si>
    <t>0123</t>
  </si>
  <si>
    <t>2. ค่าธรรมเนียมเก็บและขนมูลฝอย</t>
  </si>
  <si>
    <t>0126</t>
  </si>
  <si>
    <t>3. ค่าปรับผู้กระทำผิดกฎหมายจราจรทางบก</t>
  </si>
  <si>
    <t>0137</t>
  </si>
  <si>
    <t xml:space="preserve">4. ค่าปรับการผิดสัญญา     </t>
  </si>
  <si>
    <t>0140</t>
  </si>
  <si>
    <t xml:space="preserve">         รวม</t>
  </si>
  <si>
    <t>หมวดรายได้จากทรัพย์สิน</t>
  </si>
  <si>
    <t>1. ดอกเบี้ย</t>
  </si>
  <si>
    <t>0203</t>
  </si>
  <si>
    <t>หมวดรายได้เบ็ดเตล็ด</t>
  </si>
  <si>
    <t>0302</t>
  </si>
  <si>
    <t>0306</t>
  </si>
  <si>
    <t>0307</t>
  </si>
  <si>
    <t>รวมรายได้จัดเก็บเองทั้งสิ้น</t>
  </si>
  <si>
    <t>รายได้ที่รัฐบาลจัดสรรให้องค์กรปกครองส่วนท้องถิ่น</t>
  </si>
  <si>
    <t>หมวดภาษีจัดสรร</t>
  </si>
  <si>
    <t>1000</t>
  </si>
  <si>
    <t>1002</t>
  </si>
  <si>
    <t>2. ภาษีธุรกิจเฉพาะ</t>
  </si>
  <si>
    <t>1004</t>
  </si>
  <si>
    <t>3. ภาษีสุรา</t>
  </si>
  <si>
    <t>1005</t>
  </si>
  <si>
    <t>4. ภาษีสรรพสามิต</t>
  </si>
  <si>
    <t>1006</t>
  </si>
  <si>
    <t>5. ค่าภาคหลวงและค่าธรรมเนียมป่าไม้</t>
  </si>
  <si>
    <t>1009</t>
  </si>
  <si>
    <t>6. ค่าภาคหลวงแร่</t>
  </si>
  <si>
    <t>7. ค่าภาคหลวงปิโตรเลียม</t>
  </si>
  <si>
    <t>1011</t>
  </si>
  <si>
    <t>8. ค่าธรรมเนียมจดทะเบียนสิทธิและนิติกรรมที่ดิน</t>
  </si>
  <si>
    <t>1013</t>
  </si>
  <si>
    <t>9. ค่าใบอนุญาตน้ำบาดาลของทรัพยกรน้ำ</t>
  </si>
  <si>
    <t>รวมรายรับทั้งสิ้น</t>
  </si>
  <si>
    <t>-2-</t>
  </si>
  <si>
    <t>รายได้ที่รัฐบาลอุดหนุนให้องค์กรปกครองส่วนท้องถิ่น</t>
  </si>
  <si>
    <t xml:space="preserve">  หมวดเงินอุดหนุน</t>
  </si>
  <si>
    <t>2000</t>
  </si>
  <si>
    <t>1. เงินอุดหนุนทั่วไป</t>
  </si>
  <si>
    <t>2002</t>
  </si>
  <si>
    <t>รายได้ที่รัฐบาลอุดหนุนให้โดยระบุวัตถุประสงค์</t>
  </si>
  <si>
    <t>บัญชีเงินรับฝาก (หมายเหตุ 2)</t>
  </si>
  <si>
    <t xml:space="preserve">  1.  เงินภาษีหัก  ณ ที่จ่าย</t>
  </si>
  <si>
    <t xml:space="preserve">  2.  เงินประกันสัญญา</t>
  </si>
  <si>
    <t xml:space="preserve">  3.  เงินค่าใช้จ่าย  5 %</t>
  </si>
  <si>
    <t xml:space="preserve">  4.  เงินส่วนลด  6 %</t>
  </si>
  <si>
    <t>บัญชีรายจ่ายค้างจ่าย (เบิกตัดปี) (หมายเหตุ 3)</t>
  </si>
  <si>
    <t>1. เงินภาษีหัก ณ ที่จ่าย</t>
  </si>
  <si>
    <t>2. เงินประกันสัญญา</t>
  </si>
  <si>
    <t xml:space="preserve">3. เงินค่าใช้จ่าย  5 % </t>
  </si>
  <si>
    <t>4. เงินส่วนลด  6 %</t>
  </si>
  <si>
    <t>บัญชีงบกลาง</t>
  </si>
  <si>
    <t>2.ภาษีมูลค่าเพิ่มตามแผนงาน</t>
  </si>
  <si>
    <t>1. ภาษีมูลค่าเพิ่ม 1 ใน 9</t>
  </si>
  <si>
    <t>-3-</t>
  </si>
  <si>
    <t>-4-</t>
  </si>
  <si>
    <t xml:space="preserve">          (ลงชื่อ)………………………………..</t>
  </si>
  <si>
    <t>บัญชีเงินอุดหนุน</t>
  </si>
  <si>
    <t>บัญชีเงินฝาก ธ.ก.ส. ออมทรัพย์  515-2-43834-2</t>
  </si>
  <si>
    <t>บัญชีเงินฝาก ธ.ก.ส. ออมทรัพย์  515-2-33839-0</t>
  </si>
  <si>
    <t>บัญชีเงินฝาก ธ.ก.ส. ออมทรัพย์  515-4-11380-5</t>
  </si>
  <si>
    <t>บัญชีเงินฝาก ธ.กรุงไทย กระแสรายวัน  822-6-00816-6</t>
  </si>
  <si>
    <t>บัญชีรายจ่ายอื่น</t>
  </si>
  <si>
    <t>4.อากรฆ่าสัตว์</t>
  </si>
  <si>
    <t>0104</t>
  </si>
  <si>
    <t>บัญชีลูกหนี้เงินยืมเงินสะสม</t>
  </si>
  <si>
    <t>บัญชีครุภัณฑ์</t>
  </si>
  <si>
    <t>บัญชีค่าที่ดินและสิ่งก่อสร้าง</t>
  </si>
  <si>
    <t>บัญชีเงินรับฝาก  (หมายเหตุ 1)</t>
  </si>
  <si>
    <t>เงินรับฝาก (หมายเหตุ 6)</t>
  </si>
  <si>
    <t>บัญชีลูกหนี้เงินยืมงบประมาณ</t>
  </si>
  <si>
    <t>บัญชีเงินรับฝาก (หมายเหตุ 1)</t>
  </si>
  <si>
    <t>บัญชีเงินสด</t>
  </si>
  <si>
    <t xml:space="preserve">  -</t>
  </si>
  <si>
    <t xml:space="preserve">          -</t>
  </si>
  <si>
    <t>ภาษีหน้าฎีกา</t>
  </si>
  <si>
    <t>บัญชีภาษีหน้าฎีกา</t>
  </si>
  <si>
    <t>1.เงินอุดหนุนการจัดตั้งศูนย์พัฒนาครอบครัวในชุมชน</t>
  </si>
  <si>
    <t>2.เงินอุดหนุนเฉพาะกิจ(ก่อสร้างระบบประปาหมู่บ้าน)</t>
  </si>
  <si>
    <t xml:space="preserve">                                            รวม </t>
  </si>
  <si>
    <t xml:space="preserve">ณ  วันที่  31    เดือนกรกฎาคม    พ.ศ.2551 </t>
  </si>
  <si>
    <t>010</t>
  </si>
  <si>
    <t>บัญชีเงินอุดหนุนเฉพาะกิจ(โครงการประปา)</t>
  </si>
  <si>
    <t>เงินอุดหนุนเฉพาะกิจ(โครงการประปา)</t>
  </si>
  <si>
    <t>เงินอุดหนุนศูนย์พัฒนาครอบครัว</t>
  </si>
  <si>
    <t>บัญชีรายจ่ายรอจ่าย</t>
  </si>
  <si>
    <t>3.เงินอุดหนุนโครงการปฏิบัติธรรมฯ</t>
  </si>
  <si>
    <t>1.โครงการก่อสร้างถนนสายป่ายาง-เหนือน้ำ ม.1</t>
  </si>
  <si>
    <t>1. ค่าขายแบบแปลน</t>
  </si>
  <si>
    <t>2. ค่าสมัครสมาชิกสภา อบต.</t>
  </si>
  <si>
    <t>3. รายได้เบ็ดเตล็ดอื่น ๆ</t>
  </si>
  <si>
    <t>เงินสำรองเงินรายรับ</t>
  </si>
  <si>
    <t xml:space="preserve">  1.  ค่าจ้างทำอาหารกลางวันศพด.บ้านทุ่งใหญ่</t>
  </si>
  <si>
    <t xml:space="preserve">  2.  ค่าจ้างทำอาหารกลางวันศพด.บ้านลานนา</t>
  </si>
  <si>
    <t xml:space="preserve">  1.  เงินเดือนนายก</t>
  </si>
  <si>
    <t xml:space="preserve">  2.  เงินประจำตำแหน่งและค่าตอบแทนพิเศษนายก</t>
  </si>
  <si>
    <t xml:space="preserve">รายจ่ายค้างจ่าย(เบิกตัดปี)(หมายเหตุ3) </t>
  </si>
  <si>
    <t>รายจ่ายรอจ่าย (หมายเหตุ 4)</t>
  </si>
  <si>
    <t>เงินสะสม  (หมายเหตุ 5)</t>
  </si>
  <si>
    <t xml:space="preserve">            (นายอุดม  ไชยภักดี)</t>
  </si>
  <si>
    <t>นายกองค์การบริหารส่วนตำบลเกาะขันธ์</t>
  </si>
  <si>
    <t xml:space="preserve">  4.  ค่าจ้างถ่ายเอกสารจัดทำแผนที่ภาษี</t>
  </si>
  <si>
    <t xml:space="preserve">  3.  ค่าจ้างทำอาหารกลางวันศพด.บ้านสี่กั๊ก</t>
  </si>
  <si>
    <t xml:space="preserve">(ลงชื่อ) ………………………            (ลงชื่อ) …….. ……………………..           (ลงชื่อ) ........................................          </t>
  </si>
  <si>
    <t>บัญชีรายจ่ายรอจ่าย (หมายเหตุ 4)</t>
  </si>
  <si>
    <t>บัญชีเงินสะสม      (หมายเหตุ 5)</t>
  </si>
  <si>
    <t>บัญชีเงินรับฝาก (หมายเหตุ 6)</t>
  </si>
  <si>
    <t>บัญชีโครงการปฎิบัติธรรมฯ</t>
  </si>
  <si>
    <t xml:space="preserve">           (นางสาวเพ็ญพิศ  ชูแก้ว)                       (นายประวิทย์  ศรีสวัสดิ์)                                  (นายอุดม  ไชยภักดี)</t>
  </si>
  <si>
    <t xml:space="preserve">             หัวหน้าส่วนการคลัง                ปลัดองค์การบริหารส่วนตำบลเกาะขันธ์      นายกองค์การบริหารส่วนตำบลเกาะขันธ์</t>
  </si>
  <si>
    <t xml:space="preserve">  5. ค่าอาหารเสริม นม (สปช.)</t>
  </si>
  <si>
    <t xml:space="preserve">  6. ค่าอาหารเสริม นม (ศพด.บ้านสี่กั๊ก)</t>
  </si>
  <si>
    <t xml:space="preserve">  7. ค่าอาหารเสิรม นม (พช)</t>
  </si>
  <si>
    <t xml:space="preserve">  8. โครงการก่อสร้างรั้วสนามกีฬา ม.9</t>
  </si>
  <si>
    <t>โครงการปฏิบัติธรรมฯ</t>
  </si>
  <si>
    <t xml:space="preserve">                     (นายประวิทย์  ศรีสวัสดิ์)</t>
  </si>
  <si>
    <t xml:space="preserve">             ปลัดองค์การบริหารส่วนตำบลเกาะขันธ์</t>
  </si>
  <si>
    <t>2.โครงการจัดซื้อข้าวสารถุงยังชีพ</t>
  </si>
  <si>
    <t>5.ค่าธรรมเนียมใบอนุญาตการขายสุรา</t>
  </si>
  <si>
    <t>0122</t>
  </si>
  <si>
    <t xml:space="preserve">ณ  วันที่  27    เดือนกุมภาพันธ์    พ.ศ.2552 </t>
  </si>
  <si>
    <t>ประกอบงบทดลอง  วันที่ 27  กุมภาพันธ์  2552</t>
  </si>
  <si>
    <t>ประกอบงบรับ-จ่ายเงินสด  ณ  วันที่  27  กุมภาพันธ์  2552</t>
  </si>
  <si>
    <t>4.เงินอุดหนุนเฉพาะกิจ(ศูนย์พัฒนาเด็กเล็กดีเด่น)</t>
  </si>
  <si>
    <t xml:space="preserve">  3.  ค่าตอบแทนสมาชิกสภา</t>
  </si>
  <si>
    <t xml:space="preserve"> 4.เงินตอบแทนประโยชน์อื่น(โบนัส)</t>
  </si>
  <si>
    <t xml:space="preserve">       ประจำ วันที่  27  เดือน กุมภาพันธ์ พ.ศ. 2552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</si>
</sst>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0.0"/>
  </numFmts>
  <fonts count="48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6"/>
      <name val="Angsana New"/>
      <family val="1"/>
    </font>
    <font>
      <sz val="12"/>
      <name val="AngsanaUPC"/>
      <family val="1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 horizontal="center"/>
    </xf>
    <xf numFmtId="43" fontId="6" fillId="0" borderId="10" xfId="38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3" fontId="3" fillId="0" borderId="13" xfId="38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43" fontId="2" fillId="0" borderId="10" xfId="38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43" fontId="3" fillId="0" borderId="15" xfId="38" applyFont="1" applyBorder="1" applyAlignment="1">
      <alignment/>
    </xf>
    <xf numFmtId="43" fontId="3" fillId="0" borderId="16" xfId="38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0" xfId="38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3" fontId="3" fillId="0" borderId="21" xfId="38" applyFont="1" applyBorder="1" applyAlignment="1">
      <alignment/>
    </xf>
    <xf numFmtId="43" fontId="3" fillId="0" borderId="0" xfId="38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3" fontId="9" fillId="0" borderId="28" xfId="38" applyFont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43" fontId="9" fillId="0" borderId="10" xfId="38" applyFont="1" applyBorder="1" applyAlignment="1" quotePrefix="1">
      <alignment horizontal="right"/>
    </xf>
    <xf numFmtId="3" fontId="7" fillId="0" borderId="10" xfId="0" applyNumberFormat="1" applyFont="1" applyBorder="1" applyAlignment="1">
      <alignment/>
    </xf>
    <xf numFmtId="43" fontId="7" fillId="0" borderId="10" xfId="38" applyFont="1" applyBorder="1" applyAlignment="1">
      <alignment/>
    </xf>
    <xf numFmtId="0" fontId="10" fillId="0" borderId="0" xfId="0" applyFont="1" applyAlignment="1">
      <alignment/>
    </xf>
    <xf numFmtId="0" fontId="7" fillId="0" borderId="17" xfId="0" applyFont="1" applyBorder="1" applyAlignment="1" quotePrefix="1">
      <alignment horizontal="center"/>
    </xf>
    <xf numFmtId="43" fontId="7" fillId="0" borderId="10" xfId="38" applyFont="1" applyBorder="1" applyAlignment="1">
      <alignment horizontal="center"/>
    </xf>
    <xf numFmtId="43" fontId="7" fillId="0" borderId="10" xfId="38" applyFont="1" applyBorder="1" applyAlignment="1">
      <alignment horizontal="right"/>
    </xf>
    <xf numFmtId="43" fontId="7" fillId="0" borderId="10" xfId="38" applyFont="1" applyBorder="1" applyAlignment="1" quotePrefix="1">
      <alignment horizontal="right"/>
    </xf>
    <xf numFmtId="43" fontId="7" fillId="0" borderId="17" xfId="38" applyFont="1" applyBorder="1" applyAlignment="1" quotePrefix="1">
      <alignment horizontal="right"/>
    </xf>
    <xf numFmtId="43" fontId="7" fillId="0" borderId="17" xfId="38" applyFont="1" applyBorder="1" applyAlignment="1">
      <alignment/>
    </xf>
    <xf numFmtId="0" fontId="7" fillId="0" borderId="17" xfId="0" applyFont="1" applyBorder="1" applyAlignment="1">
      <alignment horizontal="center"/>
    </xf>
    <xf numFmtId="43" fontId="7" fillId="0" borderId="17" xfId="38" applyFont="1" applyBorder="1" applyAlignment="1">
      <alignment horizontal="right"/>
    </xf>
    <xf numFmtId="3" fontId="7" fillId="0" borderId="10" xfId="0" applyNumberFormat="1" applyFont="1" applyBorder="1" applyAlignment="1" quotePrefix="1">
      <alignment horizontal="right"/>
    </xf>
    <xf numFmtId="43" fontId="7" fillId="0" borderId="16" xfId="38" applyFont="1" applyBorder="1" applyAlignment="1">
      <alignment/>
    </xf>
    <xf numFmtId="43" fontId="7" fillId="0" borderId="16" xfId="38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14" xfId="38" applyFont="1" applyBorder="1" applyAlignment="1" quotePrefix="1">
      <alignment horizontal="right"/>
    </xf>
    <xf numFmtId="0" fontId="7" fillId="0" borderId="14" xfId="0" applyFont="1" applyBorder="1" applyAlignment="1">
      <alignment horizontal="center"/>
    </xf>
    <xf numFmtId="43" fontId="7" fillId="0" borderId="11" xfId="38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0" xfId="38" applyFont="1" applyBorder="1" applyAlignment="1" quotePrefix="1">
      <alignment/>
    </xf>
    <xf numFmtId="0" fontId="7" fillId="0" borderId="10" xfId="0" applyFont="1" applyBorder="1" applyAlignment="1">
      <alignment horizontal="center"/>
    </xf>
    <xf numFmtId="43" fontId="7" fillId="0" borderId="0" xfId="38" applyFont="1" applyAlignment="1">
      <alignment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43" fontId="9" fillId="0" borderId="0" xfId="38" applyFont="1" applyAlignment="1">
      <alignment/>
    </xf>
    <xf numFmtId="0" fontId="9" fillId="0" borderId="0" xfId="0" applyFont="1" applyAlignment="1">
      <alignment horizontal="center"/>
    </xf>
    <xf numFmtId="43" fontId="7" fillId="0" borderId="0" xfId="38" applyFont="1" applyAlignment="1">
      <alignment horizontal="right"/>
    </xf>
    <xf numFmtId="43" fontId="7" fillId="0" borderId="0" xfId="38" applyFont="1" applyAlignment="1">
      <alignment horizontal="center"/>
    </xf>
    <xf numFmtId="0" fontId="7" fillId="0" borderId="0" xfId="0" applyFont="1" applyAlignment="1">
      <alignment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3" xfId="0" applyFont="1" applyBorder="1" applyAlignment="1">
      <alignment/>
    </xf>
    <xf numFmtId="43" fontId="6" fillId="0" borderId="13" xfId="38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43" fontId="6" fillId="0" borderId="16" xfId="0" applyNumberFormat="1" applyFont="1" applyBorder="1" applyAlignment="1">
      <alignment/>
    </xf>
    <xf numFmtId="43" fontId="6" fillId="0" borderId="16" xfId="38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6" fillId="0" borderId="14" xfId="38" applyFont="1" applyBorder="1" applyAlignment="1">
      <alignment/>
    </xf>
    <xf numFmtId="43" fontId="11" fillId="0" borderId="13" xfId="38" applyFont="1" applyBorder="1" applyAlignment="1">
      <alignment horizontal="center"/>
    </xf>
    <xf numFmtId="43" fontId="11" fillId="0" borderId="12" xfId="38" applyFont="1" applyBorder="1" applyAlignment="1">
      <alignment horizontal="center"/>
    </xf>
    <xf numFmtId="43" fontId="11" fillId="0" borderId="32" xfId="38" applyFont="1" applyBorder="1" applyAlignment="1">
      <alignment horizontal="center"/>
    </xf>
    <xf numFmtId="43" fontId="11" fillId="0" borderId="33" xfId="38" applyFont="1" applyBorder="1" applyAlignment="1">
      <alignment horizontal="center"/>
    </xf>
    <xf numFmtId="43" fontId="11" fillId="0" borderId="14" xfId="38" applyFont="1" applyBorder="1" applyAlignment="1">
      <alignment horizontal="center"/>
    </xf>
    <xf numFmtId="43" fontId="11" fillId="0" borderId="11" xfId="38" applyFont="1" applyBorder="1" applyAlignment="1">
      <alignment horizontal="center"/>
    </xf>
    <xf numFmtId="43" fontId="6" fillId="0" borderId="0" xfId="38" applyFont="1" applyBorder="1" applyAlignment="1">
      <alignment/>
    </xf>
    <xf numFmtId="43" fontId="11" fillId="0" borderId="29" xfId="38" applyFont="1" applyBorder="1" applyAlignment="1">
      <alignment horizontal="center"/>
    </xf>
    <xf numFmtId="43" fontId="11" fillId="0" borderId="19" xfId="38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7" xfId="38" applyFont="1" applyBorder="1" applyAlignment="1">
      <alignment/>
    </xf>
    <xf numFmtId="43" fontId="6" fillId="0" borderId="18" xfId="38" applyFont="1" applyBorder="1" applyAlignment="1">
      <alignment/>
    </xf>
    <xf numFmtId="43" fontId="11" fillId="0" borderId="33" xfId="38" applyFont="1" applyBorder="1" applyAlignment="1">
      <alignment horizontal="center" vertical="center"/>
    </xf>
    <xf numFmtId="43" fontId="11" fillId="0" borderId="11" xfId="38" applyFont="1" applyBorder="1" applyAlignment="1">
      <alignment horizontal="center" vertical="center"/>
    </xf>
    <xf numFmtId="43" fontId="11" fillId="0" borderId="17" xfId="38" applyFont="1" applyBorder="1" applyAlignment="1">
      <alignment/>
    </xf>
    <xf numFmtId="43" fontId="11" fillId="0" borderId="18" xfId="38" applyFont="1" applyBorder="1" applyAlignment="1">
      <alignment/>
    </xf>
    <xf numFmtId="43" fontId="11" fillId="0" borderId="10" xfId="38" applyFont="1" applyBorder="1" applyAlignment="1" quotePrefix="1">
      <alignment horizontal="center"/>
    </xf>
    <xf numFmtId="43" fontId="6" fillId="0" borderId="10" xfId="38" applyFont="1" applyBorder="1" applyAlignment="1" quotePrefix="1">
      <alignment horizontal="center"/>
    </xf>
    <xf numFmtId="43" fontId="6" fillId="0" borderId="10" xfId="38" applyFont="1" applyBorder="1" applyAlignment="1" quotePrefix="1">
      <alignment horizontal="right"/>
    </xf>
    <xf numFmtId="43" fontId="6" fillId="0" borderId="14" xfId="38" applyFont="1" applyBorder="1" applyAlignment="1" quotePrefix="1">
      <alignment horizontal="right"/>
    </xf>
    <xf numFmtId="43" fontId="6" fillId="0" borderId="10" xfId="38" applyFont="1" applyBorder="1" applyAlignment="1">
      <alignment horizontal="center"/>
    </xf>
    <xf numFmtId="43" fontId="11" fillId="0" borderId="11" xfId="38" applyFont="1" applyBorder="1" applyAlignment="1">
      <alignment/>
    </xf>
    <xf numFmtId="43" fontId="6" fillId="0" borderId="10" xfId="38" applyFont="1" applyBorder="1" applyAlignment="1">
      <alignment horizontal="right"/>
    </xf>
    <xf numFmtId="43" fontId="11" fillId="0" borderId="10" xfId="38" applyFont="1" applyBorder="1" applyAlignment="1">
      <alignment/>
    </xf>
    <xf numFmtId="43" fontId="11" fillId="0" borderId="11" xfId="38" applyFont="1" applyBorder="1" applyAlignment="1" quotePrefix="1">
      <alignment horizontal="center"/>
    </xf>
    <xf numFmtId="43" fontId="11" fillId="0" borderId="11" xfId="38" applyFont="1" applyBorder="1" applyAlignment="1" quotePrefix="1">
      <alignment horizontal="right"/>
    </xf>
    <xf numFmtId="43" fontId="6" fillId="0" borderId="19" xfId="38" applyFont="1" applyBorder="1" applyAlignment="1">
      <alignment/>
    </xf>
    <xf numFmtId="43" fontId="11" fillId="0" borderId="20" xfId="38" applyFont="1" applyBorder="1" applyAlignment="1">
      <alignment/>
    </xf>
    <xf numFmtId="43" fontId="6" fillId="0" borderId="33" xfId="38" applyFont="1" applyBorder="1" applyAlignment="1">
      <alignment/>
    </xf>
    <xf numFmtId="43" fontId="3" fillId="0" borderId="10" xfId="38" applyFont="1" applyBorder="1" applyAlignment="1">
      <alignment horizontal="center"/>
    </xf>
    <xf numFmtId="43" fontId="2" fillId="0" borderId="11" xfId="38" applyFont="1" applyBorder="1" applyAlignment="1">
      <alignment/>
    </xf>
    <xf numFmtId="43" fontId="2" fillId="0" borderId="13" xfId="38" applyFont="1" applyBorder="1" applyAlignment="1">
      <alignment horizontal="center"/>
    </xf>
    <xf numFmtId="43" fontId="2" fillId="0" borderId="14" xfId="38" applyFont="1" applyBorder="1" applyAlignment="1">
      <alignment horizontal="center"/>
    </xf>
    <xf numFmtId="43" fontId="2" fillId="0" borderId="33" xfId="38" applyFont="1" applyBorder="1" applyAlignment="1">
      <alignment horizontal="center" vertical="center"/>
    </xf>
    <xf numFmtId="43" fontId="2" fillId="0" borderId="11" xfId="38" applyFont="1" applyBorder="1" applyAlignment="1">
      <alignment horizontal="center" vertical="center"/>
    </xf>
    <xf numFmtId="43" fontId="2" fillId="0" borderId="17" xfId="38" applyFont="1" applyBorder="1" applyAlignment="1">
      <alignment/>
    </xf>
    <xf numFmtId="43" fontId="2" fillId="0" borderId="18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10" xfId="38" applyFont="1" applyBorder="1" applyAlignment="1" quotePrefix="1">
      <alignment horizontal="center"/>
    </xf>
    <xf numFmtId="43" fontId="3" fillId="0" borderId="18" xfId="38" applyFont="1" applyBorder="1" applyAlignment="1">
      <alignment/>
    </xf>
    <xf numFmtId="43" fontId="3" fillId="0" borderId="10" xfId="38" applyFont="1" applyBorder="1" applyAlignment="1" quotePrefix="1">
      <alignment horizontal="center"/>
    </xf>
    <xf numFmtId="43" fontId="3" fillId="0" borderId="19" xfId="38" applyFont="1" applyBorder="1" applyAlignment="1">
      <alignment/>
    </xf>
    <xf numFmtId="43" fontId="2" fillId="0" borderId="20" xfId="38" applyFont="1" applyBorder="1" applyAlignment="1">
      <alignment/>
    </xf>
    <xf numFmtId="43" fontId="2" fillId="0" borderId="31" xfId="38" applyFont="1" applyBorder="1" applyAlignment="1">
      <alignment/>
    </xf>
    <xf numFmtId="43" fontId="2" fillId="0" borderId="11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3" fillId="0" borderId="10" xfId="38" applyFont="1" applyBorder="1" applyAlignment="1">
      <alignment horizontal="right"/>
    </xf>
    <xf numFmtId="43" fontId="3" fillId="0" borderId="17" xfId="38" applyFont="1" applyBorder="1" applyAlignment="1">
      <alignment/>
    </xf>
    <xf numFmtId="43" fontId="3" fillId="0" borderId="10" xfId="38" applyFont="1" applyBorder="1" applyAlignment="1" quotePrefix="1">
      <alignment horizontal="right"/>
    </xf>
    <xf numFmtId="43" fontId="3" fillId="0" borderId="14" xfId="38" applyFont="1" applyBorder="1" applyAlignment="1">
      <alignment/>
    </xf>
    <xf numFmtId="43" fontId="3" fillId="0" borderId="12" xfId="38" applyFont="1" applyBorder="1" applyAlignment="1">
      <alignment/>
    </xf>
    <xf numFmtId="43" fontId="2" fillId="0" borderId="32" xfId="38" applyFont="1" applyBorder="1" applyAlignment="1">
      <alignment horizontal="center" vertical="justify"/>
    </xf>
    <xf numFmtId="43" fontId="2" fillId="0" borderId="0" xfId="38" applyFont="1" applyBorder="1" applyAlignment="1">
      <alignment horizontal="center"/>
    </xf>
    <xf numFmtId="43" fontId="12" fillId="0" borderId="18" xfId="38" applyFont="1" applyBorder="1" applyAlignment="1">
      <alignment/>
    </xf>
    <xf numFmtId="43" fontId="6" fillId="0" borderId="25" xfId="38" applyFont="1" applyBorder="1" applyAlignment="1">
      <alignment/>
    </xf>
    <xf numFmtId="0" fontId="7" fillId="0" borderId="18" xfId="0" applyFont="1" applyBorder="1" applyAlignment="1">
      <alignment/>
    </xf>
    <xf numFmtId="43" fontId="6" fillId="0" borderId="0" xfId="0" applyNumberFormat="1" applyFont="1" applyBorder="1" applyAlignment="1">
      <alignment/>
    </xf>
    <xf numFmtId="43" fontId="11" fillId="0" borderId="14" xfId="38" applyFont="1" applyBorder="1" applyAlignment="1">
      <alignment/>
    </xf>
    <xf numFmtId="0" fontId="3" fillId="0" borderId="2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38" applyNumberFormat="1" applyFont="1" applyBorder="1" applyAlignment="1">
      <alignment/>
    </xf>
    <xf numFmtId="0" fontId="7" fillId="0" borderId="2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3" fontId="7" fillId="0" borderId="10" xfId="38" applyFont="1" applyBorder="1" applyAlignment="1" quotePrefix="1">
      <alignment horizontal="center"/>
    </xf>
    <xf numFmtId="43" fontId="3" fillId="0" borderId="17" xfId="38" applyFont="1" applyBorder="1" applyAlignment="1">
      <alignment horizontal="right"/>
    </xf>
    <xf numFmtId="43" fontId="7" fillId="0" borderId="18" xfId="38" applyFont="1" applyBorder="1" applyAlignment="1" quotePrefix="1">
      <alignment horizontal="right"/>
    </xf>
    <xf numFmtId="43" fontId="11" fillId="0" borderId="0" xfId="38" applyFont="1" applyBorder="1" applyAlignment="1">
      <alignment horizontal="center"/>
    </xf>
    <xf numFmtId="43" fontId="11" fillId="0" borderId="10" xfId="38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3" fontId="6" fillId="0" borderId="15" xfId="38" applyFont="1" applyBorder="1" applyAlignment="1">
      <alignment/>
    </xf>
    <xf numFmtId="43" fontId="2" fillId="0" borderId="0" xfId="38" applyFont="1" applyBorder="1" applyAlignment="1">
      <alignment horizontal="center" vertical="justify"/>
    </xf>
    <xf numFmtId="43" fontId="11" fillId="0" borderId="0" xfId="38" applyFont="1" applyBorder="1" applyAlignment="1">
      <alignment/>
    </xf>
    <xf numFmtId="0" fontId="6" fillId="0" borderId="18" xfId="0" applyFont="1" applyBorder="1" applyAlignment="1">
      <alignment horizontal="left"/>
    </xf>
    <xf numFmtId="4" fontId="6" fillId="0" borderId="0" xfId="38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11" fillId="0" borderId="24" xfId="38" applyFont="1" applyBorder="1" applyAlignment="1">
      <alignment horizontal="center" vertical="center"/>
    </xf>
    <xf numFmtId="43" fontId="11" fillId="0" borderId="20" xfId="38" applyFont="1" applyBorder="1" applyAlignment="1">
      <alignment horizontal="center" vertical="center"/>
    </xf>
    <xf numFmtId="43" fontId="11" fillId="0" borderId="0" xfId="38" applyFont="1" applyBorder="1" applyAlignment="1">
      <alignment horizontal="center"/>
    </xf>
    <xf numFmtId="43" fontId="3" fillId="0" borderId="0" xfId="38" applyFont="1" applyBorder="1" applyAlignment="1" quotePrefix="1">
      <alignment horizontal="center"/>
    </xf>
    <xf numFmtId="43" fontId="2" fillId="0" borderId="29" xfId="38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43" fontId="2" fillId="0" borderId="12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43" fontId="11" fillId="0" borderId="0" xfId="38" applyFont="1" applyAlignment="1">
      <alignment horizontal="center"/>
    </xf>
    <xf numFmtId="43" fontId="11" fillId="0" borderId="29" xfId="38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43" fontId="11" fillId="0" borderId="12" xfId="38" applyFont="1" applyBorder="1" applyAlignment="1">
      <alignment horizontal="center"/>
    </xf>
    <xf numFmtId="43" fontId="11" fillId="0" borderId="32" xfId="38" applyFont="1" applyBorder="1" applyAlignment="1">
      <alignment horizontal="center"/>
    </xf>
    <xf numFmtId="43" fontId="11" fillId="0" borderId="33" xfId="38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5">
      <selection activeCell="C9" sqref="C9"/>
    </sheetView>
  </sheetViews>
  <sheetFormatPr defaultColWidth="9.140625" defaultRowHeight="21.75"/>
  <cols>
    <col min="1" max="1" width="51.421875" style="0" customWidth="1"/>
    <col min="2" max="2" width="11.140625" style="0" customWidth="1"/>
    <col min="3" max="3" width="15.8515625" style="0" customWidth="1"/>
    <col min="4" max="4" width="15.140625" style="0" customWidth="1"/>
  </cols>
  <sheetData>
    <row r="1" spans="1:5" ht="23.25">
      <c r="A1" s="194" t="s">
        <v>0</v>
      </c>
      <c r="B1" s="194"/>
      <c r="C1" s="194"/>
      <c r="D1" s="194"/>
      <c r="E1" s="8"/>
    </row>
    <row r="2" spans="1:5" ht="23.25">
      <c r="A2" s="194" t="s">
        <v>1</v>
      </c>
      <c r="B2" s="194"/>
      <c r="C2" s="194"/>
      <c r="D2" s="194"/>
      <c r="E2" s="8"/>
    </row>
    <row r="3" spans="1:5" ht="23.25">
      <c r="A3" s="195" t="s">
        <v>192</v>
      </c>
      <c r="B3" s="195"/>
      <c r="C3" s="195"/>
      <c r="D3" s="195"/>
      <c r="E3" s="8"/>
    </row>
    <row r="4" spans="1:5" ht="23.25">
      <c r="A4" s="9" t="s">
        <v>2</v>
      </c>
      <c r="B4" s="9" t="s">
        <v>3</v>
      </c>
      <c r="C4" s="10" t="s">
        <v>4</v>
      </c>
      <c r="D4" s="9" t="s">
        <v>5</v>
      </c>
      <c r="E4" s="8"/>
    </row>
    <row r="5" spans="1:5" ht="23.25">
      <c r="A5" s="178" t="s">
        <v>184</v>
      </c>
      <c r="B5" s="11" t="s">
        <v>193</v>
      </c>
      <c r="C5" s="180">
        <v>3500</v>
      </c>
      <c r="D5" s="177"/>
      <c r="E5" s="8"/>
    </row>
    <row r="6" spans="1:5" ht="23.25">
      <c r="A6" s="13" t="s">
        <v>170</v>
      </c>
      <c r="B6" s="11" t="s">
        <v>6</v>
      </c>
      <c r="C6" s="14">
        <v>493833.46</v>
      </c>
      <c r="D6" s="15"/>
      <c r="E6" s="8"/>
    </row>
    <row r="7" spans="1:5" ht="23.25">
      <c r="A7" s="13" t="s">
        <v>171</v>
      </c>
      <c r="B7" s="11" t="s">
        <v>6</v>
      </c>
      <c r="C7" s="14">
        <v>19362843.13</v>
      </c>
      <c r="D7" s="14"/>
      <c r="E7" s="8"/>
    </row>
    <row r="8" spans="1:5" ht="23.25">
      <c r="A8" s="13" t="s">
        <v>172</v>
      </c>
      <c r="B8" s="11" t="s">
        <v>7</v>
      </c>
      <c r="C8" s="14">
        <v>1906077.6</v>
      </c>
      <c r="D8" s="14"/>
      <c r="E8" s="8"/>
    </row>
    <row r="9" spans="1:5" ht="23.25">
      <c r="A9" s="13" t="s">
        <v>173</v>
      </c>
      <c r="B9" s="11" t="s">
        <v>8</v>
      </c>
      <c r="C9" s="14">
        <v>345483.88</v>
      </c>
      <c r="D9" s="14"/>
      <c r="E9" s="8"/>
    </row>
    <row r="10" spans="1:5" ht="23.25">
      <c r="A10" s="13" t="s">
        <v>10</v>
      </c>
      <c r="B10" s="11" t="s">
        <v>11</v>
      </c>
      <c r="C10" s="14">
        <v>54055</v>
      </c>
      <c r="D10" s="14"/>
      <c r="E10" s="8"/>
    </row>
    <row r="11" spans="1:5" ht="23.25">
      <c r="A11" s="5" t="s">
        <v>12</v>
      </c>
      <c r="B11" s="6" t="s">
        <v>13</v>
      </c>
      <c r="C11" s="7">
        <v>15027</v>
      </c>
      <c r="D11" s="14"/>
      <c r="E11" s="8"/>
    </row>
    <row r="12" spans="1:5" ht="23.25">
      <c r="A12" s="5" t="s">
        <v>91</v>
      </c>
      <c r="B12" s="6" t="s">
        <v>92</v>
      </c>
      <c r="C12" s="7">
        <v>16664</v>
      </c>
      <c r="D12" s="14"/>
      <c r="E12" s="8"/>
    </row>
    <row r="13" spans="1:5" ht="23.25">
      <c r="A13" s="5" t="s">
        <v>93</v>
      </c>
      <c r="B13" s="6" t="s">
        <v>94</v>
      </c>
      <c r="C13" s="7">
        <v>2968</v>
      </c>
      <c r="D13" s="14"/>
      <c r="E13" s="8"/>
    </row>
    <row r="14" spans="1:5" ht="23.25">
      <c r="A14" s="13" t="s">
        <v>177</v>
      </c>
      <c r="B14" s="6">
        <v>704</v>
      </c>
      <c r="C14" s="14">
        <v>0</v>
      </c>
      <c r="D14" s="14"/>
      <c r="E14" s="8"/>
    </row>
    <row r="15" spans="1:5" ht="23.25">
      <c r="A15" s="13" t="s">
        <v>182</v>
      </c>
      <c r="B15" s="6" t="s">
        <v>25</v>
      </c>
      <c r="C15" s="14">
        <v>71400</v>
      </c>
      <c r="D15" s="14"/>
      <c r="E15" s="8"/>
    </row>
    <row r="16" spans="1:5" ht="23.25">
      <c r="A16" s="5" t="s">
        <v>163</v>
      </c>
      <c r="B16" s="6" t="s">
        <v>68</v>
      </c>
      <c r="C16" s="7">
        <v>624371</v>
      </c>
      <c r="D16" s="14"/>
      <c r="E16" s="8"/>
    </row>
    <row r="17" spans="1:5" ht="23.25">
      <c r="A17" s="13" t="s">
        <v>14</v>
      </c>
      <c r="B17" s="16">
        <v>100</v>
      </c>
      <c r="C17" s="14">
        <v>1674382</v>
      </c>
      <c r="D17" s="14"/>
      <c r="E17" s="8"/>
    </row>
    <row r="18" spans="1:5" ht="23.25">
      <c r="A18" s="13" t="s">
        <v>15</v>
      </c>
      <c r="B18" s="17">
        <v>130</v>
      </c>
      <c r="C18" s="14">
        <v>1246817</v>
      </c>
      <c r="D18" s="14"/>
      <c r="E18" s="8"/>
    </row>
    <row r="19" spans="1:5" ht="23.25">
      <c r="A19" s="13" t="s">
        <v>16</v>
      </c>
      <c r="B19" s="17">
        <v>200</v>
      </c>
      <c r="C19" s="14">
        <v>1319221</v>
      </c>
      <c r="D19" s="14"/>
      <c r="E19" s="8"/>
    </row>
    <row r="20" spans="1:5" ht="23.25">
      <c r="A20" s="13" t="s">
        <v>17</v>
      </c>
      <c r="B20" s="17">
        <v>250</v>
      </c>
      <c r="C20" s="14">
        <v>1124110.91</v>
      </c>
      <c r="D20" s="14"/>
      <c r="E20" s="8"/>
    </row>
    <row r="21" spans="1:5" ht="23.25">
      <c r="A21" s="13" t="s">
        <v>26</v>
      </c>
      <c r="B21" s="17">
        <v>270</v>
      </c>
      <c r="C21" s="14">
        <v>1092779.95</v>
      </c>
      <c r="D21" s="14"/>
      <c r="E21" s="8"/>
    </row>
    <row r="22" spans="1:5" ht="23.25">
      <c r="A22" s="13" t="s">
        <v>27</v>
      </c>
      <c r="B22" s="17">
        <v>821</v>
      </c>
      <c r="C22" s="14">
        <v>85645.22</v>
      </c>
      <c r="D22" s="14"/>
      <c r="E22" s="8"/>
    </row>
    <row r="23" spans="1:5" ht="23.25">
      <c r="A23" s="13" t="s">
        <v>169</v>
      </c>
      <c r="B23" s="17">
        <v>400</v>
      </c>
      <c r="C23" s="14">
        <v>1319920</v>
      </c>
      <c r="D23" s="14"/>
      <c r="E23" s="8"/>
    </row>
    <row r="24" spans="1:5" ht="23.25">
      <c r="A24" s="13" t="s">
        <v>174</v>
      </c>
      <c r="B24" s="17">
        <v>550</v>
      </c>
      <c r="C24" s="14">
        <v>1241500</v>
      </c>
      <c r="D24" s="14"/>
      <c r="E24" s="8"/>
    </row>
    <row r="25" spans="1:5" ht="23.25">
      <c r="A25" s="13" t="s">
        <v>178</v>
      </c>
      <c r="B25" s="17">
        <v>450</v>
      </c>
      <c r="C25" s="14">
        <v>43500</v>
      </c>
      <c r="D25" s="14"/>
      <c r="E25" s="8"/>
    </row>
    <row r="26" spans="1:5" ht="23.25">
      <c r="A26" s="13" t="s">
        <v>179</v>
      </c>
      <c r="B26" s="17">
        <v>500</v>
      </c>
      <c r="C26" s="14">
        <v>115900</v>
      </c>
      <c r="D26" s="14"/>
      <c r="E26" s="8"/>
    </row>
    <row r="27" spans="1:5" ht="23.25">
      <c r="A27" s="13" t="s">
        <v>188</v>
      </c>
      <c r="B27" s="17"/>
      <c r="C27" s="14">
        <v>3299.07</v>
      </c>
      <c r="D27" s="14"/>
      <c r="E27" s="8"/>
    </row>
    <row r="28" spans="1:5" ht="23.25">
      <c r="A28" s="13" t="s">
        <v>194</v>
      </c>
      <c r="B28" s="17"/>
      <c r="C28" s="14">
        <v>353000</v>
      </c>
      <c r="D28" s="14"/>
      <c r="E28" s="8"/>
    </row>
    <row r="29" spans="1:5" ht="23.25">
      <c r="A29" s="13" t="s">
        <v>18</v>
      </c>
      <c r="B29" s="17"/>
      <c r="C29" s="14"/>
      <c r="D29" s="14">
        <v>20327608.11</v>
      </c>
      <c r="E29" s="8"/>
    </row>
    <row r="30" spans="1:5" ht="23.25">
      <c r="A30" s="13" t="s">
        <v>28</v>
      </c>
      <c r="B30" s="17"/>
      <c r="C30" s="14"/>
      <c r="D30" s="14">
        <v>538235.09</v>
      </c>
      <c r="E30" s="8"/>
    </row>
    <row r="31" spans="1:5" ht="23.25">
      <c r="A31" s="13" t="s">
        <v>19</v>
      </c>
      <c r="B31" s="17">
        <v>700</v>
      </c>
      <c r="C31" s="14"/>
      <c r="D31" s="14">
        <v>6375646.46</v>
      </c>
      <c r="E31" s="8"/>
    </row>
    <row r="32" spans="1:5" ht="23.25">
      <c r="A32" s="13" t="s">
        <v>20</v>
      </c>
      <c r="B32" s="17"/>
      <c r="C32" s="14"/>
      <c r="D32" s="14">
        <v>3581628.9</v>
      </c>
      <c r="E32" s="8"/>
    </row>
    <row r="33" spans="1:5" ht="23.25">
      <c r="A33" s="13" t="s">
        <v>21</v>
      </c>
      <c r="B33" s="4"/>
      <c r="C33" s="14"/>
      <c r="D33" s="14">
        <v>298319.32</v>
      </c>
      <c r="E33" s="8"/>
    </row>
    <row r="34" spans="1:5" ht="23.25">
      <c r="A34" s="13" t="s">
        <v>22</v>
      </c>
      <c r="B34" s="4"/>
      <c r="C34" s="14"/>
      <c r="D34" s="14">
        <v>57555</v>
      </c>
      <c r="E34" s="8"/>
    </row>
    <row r="35" spans="1:5" ht="23.25">
      <c r="A35" s="13" t="s">
        <v>183</v>
      </c>
      <c r="B35" s="4"/>
      <c r="C35" s="14"/>
      <c r="D35" s="14">
        <v>824736.07</v>
      </c>
      <c r="E35" s="8"/>
    </row>
    <row r="36" spans="1:5" ht="23.25">
      <c r="A36" s="18" t="s">
        <v>23</v>
      </c>
      <c r="B36" s="171"/>
      <c r="C36" s="14"/>
      <c r="D36" s="14">
        <v>493833.46</v>
      </c>
      <c r="E36" s="8"/>
    </row>
    <row r="37" spans="1:5" ht="24" thickBot="1">
      <c r="A37" s="19"/>
      <c r="B37" s="20"/>
      <c r="C37" s="21">
        <f>SUM(C5:C36)</f>
        <v>32516298.22</v>
      </c>
      <c r="D37" s="22">
        <f>SUM(D6:D36)</f>
        <v>32497562.41</v>
      </c>
      <c r="E37" s="8"/>
    </row>
    <row r="38" spans="1:5" ht="22.5" thickTop="1">
      <c r="A38" s="30" t="s">
        <v>83</v>
      </c>
      <c r="B38" s="172"/>
      <c r="C38" s="173"/>
      <c r="D38" s="173"/>
      <c r="E38" s="1"/>
    </row>
    <row r="39" spans="1:5" ht="21.75">
      <c r="A39" s="2" t="s">
        <v>24</v>
      </c>
      <c r="B39" s="174"/>
      <c r="C39" s="2"/>
      <c r="D39" s="175"/>
      <c r="E39" s="1"/>
    </row>
    <row r="40" spans="1:5" ht="21.75">
      <c r="A40" s="196" t="s">
        <v>90</v>
      </c>
      <c r="B40" s="196"/>
      <c r="C40" s="196"/>
      <c r="D40" s="196"/>
      <c r="E40" s="1"/>
    </row>
    <row r="41" spans="1:5" ht="21.75">
      <c r="A41" s="193" t="s">
        <v>89</v>
      </c>
      <c r="B41" s="193"/>
      <c r="C41" s="193"/>
      <c r="D41" s="193"/>
      <c r="E41" s="193"/>
    </row>
    <row r="42" spans="1:5" ht="21.75">
      <c r="A42" s="193" t="s">
        <v>88</v>
      </c>
      <c r="B42" s="193"/>
      <c r="C42" s="193"/>
      <c r="D42" s="193"/>
      <c r="E42" s="193"/>
    </row>
  </sheetData>
  <sheetProtection/>
  <mergeCells count="6">
    <mergeCell ref="A41:E41"/>
    <mergeCell ref="A42:E42"/>
    <mergeCell ref="A1:D1"/>
    <mergeCell ref="A2:D2"/>
    <mergeCell ref="A3:D3"/>
    <mergeCell ref="A40:D40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D26" sqref="D26"/>
    </sheetView>
  </sheetViews>
  <sheetFormatPr defaultColWidth="9.140625" defaultRowHeight="21.75"/>
  <cols>
    <col min="1" max="1" width="53.00390625" style="0" customWidth="1"/>
    <col min="2" max="2" width="12.57421875" style="0" customWidth="1"/>
    <col min="3" max="3" width="18.57421875" style="0" customWidth="1"/>
    <col min="4" max="4" width="19.8515625" style="0" customWidth="1"/>
  </cols>
  <sheetData>
    <row r="1" spans="1:5" ht="20.25" customHeight="1">
      <c r="A1" s="198" t="s">
        <v>0</v>
      </c>
      <c r="B1" s="198"/>
      <c r="C1" s="198"/>
      <c r="D1" s="198"/>
      <c r="E1" s="102"/>
    </row>
    <row r="2" spans="1:5" ht="20.25" customHeight="1">
      <c r="A2" s="198" t="s">
        <v>1</v>
      </c>
      <c r="B2" s="198"/>
      <c r="C2" s="198"/>
      <c r="D2" s="198"/>
      <c r="E2" s="102"/>
    </row>
    <row r="3" spans="1:5" ht="20.25" customHeight="1">
      <c r="A3" s="199" t="s">
        <v>232</v>
      </c>
      <c r="B3" s="199"/>
      <c r="C3" s="199"/>
      <c r="D3" s="199"/>
      <c r="E3" s="102"/>
    </row>
    <row r="4" spans="1:5" ht="20.25" customHeight="1">
      <c r="A4" s="110" t="s">
        <v>2</v>
      </c>
      <c r="B4" s="110" t="s">
        <v>3</v>
      </c>
      <c r="C4" s="106" t="s">
        <v>4</v>
      </c>
      <c r="D4" s="110" t="s">
        <v>5</v>
      </c>
      <c r="E4" s="102"/>
    </row>
    <row r="5" spans="1:5" ht="20.25" customHeight="1">
      <c r="A5" s="98" t="s">
        <v>170</v>
      </c>
      <c r="B5" s="6" t="s">
        <v>6</v>
      </c>
      <c r="C5" s="7">
        <v>544661.41</v>
      </c>
      <c r="D5" s="183"/>
      <c r="E5" s="102"/>
    </row>
    <row r="6" spans="1:5" ht="20.25" customHeight="1">
      <c r="A6" s="98" t="s">
        <v>171</v>
      </c>
      <c r="B6" s="6" t="s">
        <v>6</v>
      </c>
      <c r="C6" s="7">
        <v>16985824.53</v>
      </c>
      <c r="D6" s="7"/>
      <c r="E6" s="102"/>
    </row>
    <row r="7" spans="1:5" ht="20.25" customHeight="1">
      <c r="A7" s="98" t="s">
        <v>172</v>
      </c>
      <c r="B7" s="6" t="s">
        <v>7</v>
      </c>
      <c r="C7" s="7">
        <v>1931416.78</v>
      </c>
      <c r="D7" s="7"/>
      <c r="E7" s="102"/>
    </row>
    <row r="8" spans="1:5" ht="20.25" customHeight="1">
      <c r="A8" s="98" t="s">
        <v>173</v>
      </c>
      <c r="B8" s="6" t="s">
        <v>8</v>
      </c>
      <c r="C8" s="7">
        <v>2059223.53</v>
      </c>
      <c r="D8" s="7"/>
      <c r="E8" s="102"/>
    </row>
    <row r="9" spans="1:5" ht="20.25" customHeight="1">
      <c r="A9" s="98" t="s">
        <v>12</v>
      </c>
      <c r="B9" s="6" t="s">
        <v>13</v>
      </c>
      <c r="C9" s="7">
        <v>32829</v>
      </c>
      <c r="D9" s="7"/>
      <c r="E9" s="102"/>
    </row>
    <row r="10" spans="1:5" ht="20.25" customHeight="1">
      <c r="A10" s="98" t="s">
        <v>177</v>
      </c>
      <c r="B10" s="6">
        <v>704</v>
      </c>
      <c r="C10" s="7">
        <v>0</v>
      </c>
      <c r="D10" s="7"/>
      <c r="E10" s="102"/>
    </row>
    <row r="11" spans="1:5" ht="20.25" customHeight="1">
      <c r="A11" s="98" t="s">
        <v>182</v>
      </c>
      <c r="B11" s="6" t="s">
        <v>25</v>
      </c>
      <c r="C11" s="7">
        <v>0</v>
      </c>
      <c r="D11" s="7"/>
      <c r="E11" s="102"/>
    </row>
    <row r="12" spans="1:5" ht="20.25" customHeight="1">
      <c r="A12" s="98" t="s">
        <v>163</v>
      </c>
      <c r="B12" s="6" t="s">
        <v>68</v>
      </c>
      <c r="C12" s="7">
        <v>506714</v>
      </c>
      <c r="D12" s="7"/>
      <c r="E12" s="102"/>
    </row>
    <row r="13" spans="1:5" ht="20.25" customHeight="1">
      <c r="A13" s="98" t="s">
        <v>14</v>
      </c>
      <c r="B13" s="184">
        <v>100</v>
      </c>
      <c r="C13" s="7">
        <v>2079609</v>
      </c>
      <c r="D13" s="7"/>
      <c r="E13" s="102"/>
    </row>
    <row r="14" spans="1:5" ht="20.25" customHeight="1">
      <c r="A14" s="98" t="s">
        <v>15</v>
      </c>
      <c r="B14" s="185">
        <v>130</v>
      </c>
      <c r="C14" s="7">
        <v>0</v>
      </c>
      <c r="D14" s="7"/>
      <c r="E14" s="102"/>
    </row>
    <row r="15" spans="1:5" ht="20.25" customHeight="1">
      <c r="A15" s="98" t="s">
        <v>16</v>
      </c>
      <c r="B15" s="185">
        <v>200</v>
      </c>
      <c r="C15" s="7">
        <v>112442</v>
      </c>
      <c r="D15" s="7"/>
      <c r="E15" s="102"/>
    </row>
    <row r="16" spans="1:5" ht="20.25" customHeight="1">
      <c r="A16" s="98" t="s">
        <v>17</v>
      </c>
      <c r="B16" s="185">
        <v>250</v>
      </c>
      <c r="C16" s="7">
        <v>376835</v>
      </c>
      <c r="D16" s="7"/>
      <c r="E16" s="102"/>
    </row>
    <row r="17" spans="1:5" ht="20.25" customHeight="1">
      <c r="A17" s="98" t="s">
        <v>26</v>
      </c>
      <c r="B17" s="185">
        <v>270</v>
      </c>
      <c r="C17" s="7">
        <v>184782</v>
      </c>
      <c r="D17" s="7"/>
      <c r="E17" s="102"/>
    </row>
    <row r="18" spans="1:5" ht="20.25" customHeight="1">
      <c r="A18" s="98" t="s">
        <v>27</v>
      </c>
      <c r="B18" s="185">
        <v>821</v>
      </c>
      <c r="C18" s="7">
        <v>42738.15</v>
      </c>
      <c r="D18" s="7"/>
      <c r="E18" s="102"/>
    </row>
    <row r="19" spans="1:5" ht="20.25" customHeight="1">
      <c r="A19" s="98" t="s">
        <v>169</v>
      </c>
      <c r="B19" s="185">
        <v>400</v>
      </c>
      <c r="C19" s="7">
        <v>621000</v>
      </c>
      <c r="D19" s="7"/>
      <c r="E19" s="102"/>
    </row>
    <row r="20" spans="1:5" ht="20.25" customHeight="1">
      <c r="A20" s="98" t="s">
        <v>174</v>
      </c>
      <c r="B20" s="185">
        <v>550</v>
      </c>
      <c r="C20" s="7">
        <v>531500</v>
      </c>
      <c r="D20" s="7"/>
      <c r="E20" s="102"/>
    </row>
    <row r="21" spans="1:5" ht="20.25" customHeight="1">
      <c r="A21" s="98" t="s">
        <v>178</v>
      </c>
      <c r="B21" s="185">
        <v>450</v>
      </c>
      <c r="C21" s="7">
        <v>11997.5</v>
      </c>
      <c r="D21" s="7"/>
      <c r="E21" s="102"/>
    </row>
    <row r="22" spans="1:5" ht="20.25" customHeight="1">
      <c r="A22" s="98" t="s">
        <v>179</v>
      </c>
      <c r="B22" s="185">
        <v>500</v>
      </c>
      <c r="C22" s="7">
        <v>85500</v>
      </c>
      <c r="D22" s="7"/>
      <c r="E22" s="102"/>
    </row>
    <row r="23" spans="1:5" ht="20.25" customHeight="1">
      <c r="A23" s="98" t="s">
        <v>219</v>
      </c>
      <c r="B23" s="185"/>
      <c r="C23" s="7">
        <v>180000</v>
      </c>
      <c r="D23" s="7"/>
      <c r="E23" s="102"/>
    </row>
    <row r="24" spans="1:5" ht="20.25" customHeight="1">
      <c r="A24" s="98" t="s">
        <v>194</v>
      </c>
      <c r="B24" s="185"/>
      <c r="C24" s="7">
        <v>1412000</v>
      </c>
      <c r="D24" s="7"/>
      <c r="E24" s="102"/>
    </row>
    <row r="25" spans="1:5" ht="20.25" customHeight="1">
      <c r="A25" s="98" t="s">
        <v>18</v>
      </c>
      <c r="B25" s="185"/>
      <c r="C25" s="7"/>
      <c r="D25" s="7">
        <v>10671868.09</v>
      </c>
      <c r="E25" s="102"/>
    </row>
    <row r="26" spans="1:5" ht="20.25" customHeight="1">
      <c r="A26" s="98" t="s">
        <v>19</v>
      </c>
      <c r="B26" s="185">
        <v>700</v>
      </c>
      <c r="C26" s="7"/>
      <c r="D26" s="7">
        <v>9363029.06</v>
      </c>
      <c r="E26" s="102"/>
    </row>
    <row r="27" spans="1:5" ht="20.25" customHeight="1">
      <c r="A27" s="98" t="s">
        <v>20</v>
      </c>
      <c r="B27" s="185"/>
      <c r="C27" s="7"/>
      <c r="D27" s="7">
        <v>5730431.57</v>
      </c>
      <c r="E27" s="102"/>
    </row>
    <row r="28" spans="1:5" ht="20.25" customHeight="1">
      <c r="A28" s="98" t="s">
        <v>21</v>
      </c>
      <c r="B28" s="69"/>
      <c r="C28" s="7"/>
      <c r="D28" s="7">
        <v>565563.44</v>
      </c>
      <c r="E28" s="102"/>
    </row>
    <row r="29" spans="1:5" ht="20.25" customHeight="1">
      <c r="A29" s="98" t="s">
        <v>197</v>
      </c>
      <c r="B29" s="69"/>
      <c r="C29" s="7"/>
      <c r="D29" s="7">
        <v>194165</v>
      </c>
      <c r="E29" s="102"/>
    </row>
    <row r="30" spans="1:5" ht="20.25" customHeight="1">
      <c r="A30" s="98" t="s">
        <v>183</v>
      </c>
      <c r="B30" s="69"/>
      <c r="C30" s="7"/>
      <c r="D30" s="7">
        <v>629354.33</v>
      </c>
      <c r="E30" s="102"/>
    </row>
    <row r="31" spans="1:5" ht="20.25" customHeight="1">
      <c r="A31" s="101" t="s">
        <v>23</v>
      </c>
      <c r="B31" s="186"/>
      <c r="C31" s="7"/>
      <c r="D31" s="7">
        <v>544661.41</v>
      </c>
      <c r="E31" s="102"/>
    </row>
    <row r="32" spans="1:5" ht="20.25" customHeight="1" thickBot="1">
      <c r="A32" s="122"/>
      <c r="B32" s="187"/>
      <c r="C32" s="188">
        <f>SUM(C5:C31)</f>
        <v>27699072.900000002</v>
      </c>
      <c r="D32" s="104">
        <f>SUM(D5:D31)</f>
        <v>27699072.9</v>
      </c>
      <c r="E32" s="102"/>
    </row>
    <row r="33" spans="1:5" ht="20.25" customHeight="1" thickTop="1">
      <c r="A33" s="102" t="s">
        <v>83</v>
      </c>
      <c r="B33" s="187"/>
      <c r="C33" s="118"/>
      <c r="D33" s="118"/>
      <c r="E33" s="102"/>
    </row>
    <row r="34" spans="1:5" ht="20.25" customHeight="1">
      <c r="A34" s="122" t="s">
        <v>24</v>
      </c>
      <c r="B34" s="69"/>
      <c r="C34" s="122"/>
      <c r="D34" s="192"/>
      <c r="E34" s="102"/>
    </row>
    <row r="35" spans="1:5" ht="20.25" customHeight="1">
      <c r="A35" s="122"/>
      <c r="B35" s="69"/>
      <c r="C35" s="122"/>
      <c r="D35" s="192"/>
      <c r="E35" s="102"/>
    </row>
    <row r="36" spans="1:5" ht="20.25" customHeight="1">
      <c r="A36" s="200" t="s">
        <v>215</v>
      </c>
      <c r="B36" s="200"/>
      <c r="C36" s="200"/>
      <c r="D36" s="200"/>
      <c r="E36" s="102"/>
    </row>
    <row r="37" spans="1:5" ht="20.25" customHeight="1">
      <c r="A37" s="197" t="s">
        <v>220</v>
      </c>
      <c r="B37" s="197"/>
      <c r="C37" s="197"/>
      <c r="D37" s="197"/>
      <c r="E37" s="197"/>
    </row>
    <row r="38" spans="1:5" ht="20.25" customHeight="1">
      <c r="A38" s="197" t="s">
        <v>221</v>
      </c>
      <c r="B38" s="197"/>
      <c r="C38" s="197"/>
      <c r="D38" s="197"/>
      <c r="E38" s="197"/>
    </row>
    <row r="39" spans="1:5" ht="20.25" customHeight="1">
      <c r="A39" s="102"/>
      <c r="B39" s="102"/>
      <c r="C39" s="102"/>
      <c r="D39" s="102"/>
      <c r="E39" s="102"/>
    </row>
    <row r="40" spans="1:5" ht="20.25" customHeight="1">
      <c r="A40" s="102"/>
      <c r="B40" s="102"/>
      <c r="C40" s="102"/>
      <c r="D40" s="102"/>
      <c r="E40" s="102"/>
    </row>
    <row r="41" spans="1:5" ht="21.75">
      <c r="A41" s="30"/>
      <c r="B41" s="30"/>
      <c r="C41" s="30"/>
      <c r="D41" s="30"/>
      <c r="E41" s="30"/>
    </row>
    <row r="42" spans="1:5" ht="21.75">
      <c r="A42" s="30"/>
      <c r="B42" s="30"/>
      <c r="C42" s="30"/>
      <c r="D42" s="30"/>
      <c r="E42" s="30"/>
    </row>
    <row r="43" spans="1:5" ht="21.75">
      <c r="A43" s="30"/>
      <c r="B43" s="30"/>
      <c r="C43" s="30"/>
      <c r="D43" s="30"/>
      <c r="E43" s="30"/>
    </row>
    <row r="44" spans="1:5" ht="21.75">
      <c r="A44" s="30"/>
      <c r="B44" s="30"/>
      <c r="C44" s="30"/>
      <c r="D44" s="30"/>
      <c r="E44" s="30"/>
    </row>
    <row r="45" spans="1:5" ht="21.75">
      <c r="A45" s="30"/>
      <c r="B45" s="30"/>
      <c r="C45" s="30"/>
      <c r="D45" s="30"/>
      <c r="E45" s="30"/>
    </row>
    <row r="46" spans="1:5" ht="21.75">
      <c r="A46" s="30"/>
      <c r="B46" s="30"/>
      <c r="C46" s="30"/>
      <c r="D46" s="30"/>
      <c r="E46" s="30"/>
    </row>
    <row r="47" spans="1:5" ht="21.75">
      <c r="A47" s="30"/>
      <c r="B47" s="30"/>
      <c r="C47" s="30"/>
      <c r="D47" s="30"/>
      <c r="E47" s="30"/>
    </row>
    <row r="48" spans="1:5" ht="21.75">
      <c r="A48" s="30"/>
      <c r="B48" s="30"/>
      <c r="C48" s="30"/>
      <c r="D48" s="30"/>
      <c r="E48" s="30"/>
    </row>
    <row r="49" spans="1:5" ht="21.75">
      <c r="A49" s="30"/>
      <c r="B49" s="30"/>
      <c r="C49" s="30"/>
      <c r="D49" s="30"/>
      <c r="E49" s="30"/>
    </row>
    <row r="50" spans="1:5" ht="21.75">
      <c r="A50" s="30"/>
      <c r="B50" s="30"/>
      <c r="C50" s="30"/>
      <c r="D50" s="30"/>
      <c r="E50" s="30"/>
    </row>
    <row r="51" spans="1:5" ht="21.75">
      <c r="A51" s="30"/>
      <c r="B51" s="30"/>
      <c r="C51" s="30"/>
      <c r="D51" s="30"/>
      <c r="E51" s="30"/>
    </row>
    <row r="52" spans="1:5" ht="21.75">
      <c r="A52" s="30"/>
      <c r="B52" s="30"/>
      <c r="C52" s="30"/>
      <c r="D52" s="30"/>
      <c r="E52" s="30"/>
    </row>
    <row r="53" spans="1:5" ht="21.75">
      <c r="A53" s="30"/>
      <c r="B53" s="30"/>
      <c r="C53" s="30"/>
      <c r="D53" s="30"/>
      <c r="E53" s="30"/>
    </row>
    <row r="54" spans="1:5" ht="21.75">
      <c r="A54" s="30"/>
      <c r="B54" s="30"/>
      <c r="C54" s="30"/>
      <c r="D54" s="30"/>
      <c r="E54" s="30"/>
    </row>
    <row r="55" spans="1:5" ht="21.75">
      <c r="A55" s="30"/>
      <c r="B55" s="30"/>
      <c r="C55" s="30"/>
      <c r="D55" s="30"/>
      <c r="E55" s="30"/>
    </row>
    <row r="56" spans="1:5" ht="21.75">
      <c r="A56" s="30"/>
      <c r="B56" s="30"/>
      <c r="C56" s="30"/>
      <c r="D56" s="30"/>
      <c r="E56" s="30"/>
    </row>
    <row r="57" spans="1:5" ht="21.75">
      <c r="A57" s="30"/>
      <c r="B57" s="30"/>
      <c r="C57" s="30"/>
      <c r="D57" s="30"/>
      <c r="E57" s="30"/>
    </row>
  </sheetData>
  <sheetProtection/>
  <mergeCells count="6">
    <mergeCell ref="A37:E37"/>
    <mergeCell ref="A38:E38"/>
    <mergeCell ref="A1:D1"/>
    <mergeCell ref="A2:D2"/>
    <mergeCell ref="A3:D3"/>
    <mergeCell ref="A36:D36"/>
  </mergeCells>
  <printOptions/>
  <pageMargins left="0.5" right="0.22" top="0.56" bottom="0.49" header="0.44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8"/>
  <sheetViews>
    <sheetView zoomScale="90" zoomScaleNormal="90" zoomScalePageLayoutView="0" workbookViewId="0" topLeftCell="A135">
      <selection activeCell="E163" sqref="E163"/>
    </sheetView>
  </sheetViews>
  <sheetFormatPr defaultColWidth="9.140625" defaultRowHeight="21.75"/>
  <cols>
    <col min="1" max="1" width="6.28125" style="0" customWidth="1"/>
    <col min="2" max="2" width="47.421875" style="0" customWidth="1"/>
    <col min="3" max="3" width="7.28125" style="0" customWidth="1"/>
    <col min="4" max="4" width="15.421875" style="0" customWidth="1"/>
    <col min="5" max="5" width="13.7109375" style="0" customWidth="1"/>
    <col min="6" max="6" width="15.28125" style="0" customWidth="1"/>
  </cols>
  <sheetData>
    <row r="1" spans="1:6" ht="20.25" customHeight="1">
      <c r="A1" s="212" t="s">
        <v>98</v>
      </c>
      <c r="B1" s="212"/>
      <c r="C1" s="212"/>
      <c r="D1" s="212"/>
      <c r="E1" s="212"/>
      <c r="F1" s="212"/>
    </row>
    <row r="2" spans="1:6" ht="20.25" customHeight="1">
      <c r="A2" s="203" t="s">
        <v>234</v>
      </c>
      <c r="B2" s="203"/>
      <c r="C2" s="203"/>
      <c r="D2" s="203"/>
      <c r="E2" s="203"/>
      <c r="F2" s="203"/>
    </row>
    <row r="3" spans="1:6" ht="20.25" customHeight="1">
      <c r="A3" s="213" t="s">
        <v>2</v>
      </c>
      <c r="B3" s="214"/>
      <c r="C3" s="112" t="s">
        <v>42</v>
      </c>
      <c r="D3" s="217" t="s">
        <v>99</v>
      </c>
      <c r="E3" s="218"/>
      <c r="F3" s="219"/>
    </row>
    <row r="4" spans="1:6" ht="20.25" customHeight="1">
      <c r="A4" s="215"/>
      <c r="B4" s="216"/>
      <c r="C4" s="116" t="s">
        <v>43</v>
      </c>
      <c r="D4" s="125" t="s">
        <v>34</v>
      </c>
      <c r="E4" s="126" t="s">
        <v>35</v>
      </c>
      <c r="F4" s="110" t="s">
        <v>36</v>
      </c>
    </row>
    <row r="5" spans="1:6" ht="20.25" customHeight="1">
      <c r="A5" s="127" t="s">
        <v>100</v>
      </c>
      <c r="B5" s="128"/>
      <c r="C5" s="7"/>
      <c r="D5" s="7"/>
      <c r="E5" s="7"/>
      <c r="F5" s="98"/>
    </row>
    <row r="6" spans="1:6" ht="20.25" customHeight="1">
      <c r="A6" s="127" t="s">
        <v>101</v>
      </c>
      <c r="B6" s="128"/>
      <c r="C6" s="129" t="s">
        <v>37</v>
      </c>
      <c r="D6" s="129"/>
      <c r="E6" s="7"/>
      <c r="F6" s="98"/>
    </row>
    <row r="7" spans="1:6" ht="20.25" customHeight="1">
      <c r="A7" s="123"/>
      <c r="B7" s="124" t="s">
        <v>102</v>
      </c>
      <c r="C7" s="130" t="s">
        <v>103</v>
      </c>
      <c r="D7" s="7">
        <v>27214</v>
      </c>
      <c r="E7" s="131">
        <v>36709</v>
      </c>
      <c r="F7" s="7">
        <f>SUM(D7:E7)</f>
        <v>63923</v>
      </c>
    </row>
    <row r="8" spans="1:6" ht="20.25" customHeight="1">
      <c r="A8" s="123"/>
      <c r="B8" s="124" t="s">
        <v>104</v>
      </c>
      <c r="C8" s="130" t="s">
        <v>105</v>
      </c>
      <c r="D8" s="7">
        <v>8003.77</v>
      </c>
      <c r="E8" s="7">
        <v>47275.91</v>
      </c>
      <c r="F8" s="7">
        <f>SUM(D8:E8)</f>
        <v>55279.68000000001</v>
      </c>
    </row>
    <row r="9" spans="1:6" ht="20.25" customHeight="1">
      <c r="A9" s="123"/>
      <c r="B9" s="124" t="s">
        <v>106</v>
      </c>
      <c r="C9" s="130" t="s">
        <v>107</v>
      </c>
      <c r="D9" s="7">
        <v>2530</v>
      </c>
      <c r="E9" s="131">
        <v>9100</v>
      </c>
      <c r="F9" s="7">
        <f>SUM(D9:E9)</f>
        <v>11630</v>
      </c>
    </row>
    <row r="10" spans="1:6" ht="20.25" customHeight="1">
      <c r="A10" s="123"/>
      <c r="B10" s="124" t="s">
        <v>175</v>
      </c>
      <c r="C10" s="130" t="s">
        <v>176</v>
      </c>
      <c r="D10" s="111">
        <v>0</v>
      </c>
      <c r="E10" s="132">
        <v>0</v>
      </c>
      <c r="F10" s="7">
        <f>SUM(D10:E10)</f>
        <v>0</v>
      </c>
    </row>
    <row r="11" spans="1:6" ht="20.25" customHeight="1">
      <c r="A11" s="123"/>
      <c r="B11" s="128" t="s">
        <v>108</v>
      </c>
      <c r="C11" s="133"/>
      <c r="D11" s="117">
        <f>SUM(D7:D10)</f>
        <v>37747.770000000004</v>
      </c>
      <c r="E11" s="170">
        <f>SUM(E7:E10)</f>
        <v>93084.91</v>
      </c>
      <c r="F11" s="134">
        <f>SUM(D11:E11)</f>
        <v>130832.68000000001</v>
      </c>
    </row>
    <row r="12" spans="1:6" ht="20.25" customHeight="1">
      <c r="A12" s="127" t="s">
        <v>109</v>
      </c>
      <c r="B12" s="128"/>
      <c r="C12" s="129" t="s">
        <v>38</v>
      </c>
      <c r="D12" s="129"/>
      <c r="E12" s="7"/>
      <c r="F12" s="7"/>
    </row>
    <row r="13" spans="1:6" ht="20.25" customHeight="1">
      <c r="A13" s="127"/>
      <c r="B13" s="124" t="s">
        <v>110</v>
      </c>
      <c r="C13" s="130" t="s">
        <v>111</v>
      </c>
      <c r="D13" s="7">
        <v>0</v>
      </c>
      <c r="E13" s="131">
        <v>0</v>
      </c>
      <c r="F13" s="7">
        <f>SUM(D13:E13)</f>
        <v>0</v>
      </c>
    </row>
    <row r="14" spans="1:6" ht="20.25" customHeight="1">
      <c r="A14" s="123" t="s">
        <v>39</v>
      </c>
      <c r="B14" s="124" t="s">
        <v>112</v>
      </c>
      <c r="C14" s="130" t="s">
        <v>113</v>
      </c>
      <c r="D14" s="7">
        <v>33000</v>
      </c>
      <c r="E14" s="135">
        <v>2110</v>
      </c>
      <c r="F14" s="7">
        <f>SUM(D14:E14)</f>
        <v>35110</v>
      </c>
    </row>
    <row r="15" spans="1:6" ht="20.25" customHeight="1">
      <c r="A15" s="123"/>
      <c r="B15" s="124" t="s">
        <v>114</v>
      </c>
      <c r="C15" s="130" t="s">
        <v>115</v>
      </c>
      <c r="D15" s="7">
        <v>0</v>
      </c>
      <c r="E15" s="135">
        <v>0</v>
      </c>
      <c r="F15" s="7">
        <f>SUM(D15:E15)</f>
        <v>0</v>
      </c>
    </row>
    <row r="16" spans="1:6" ht="20.25" customHeight="1">
      <c r="A16" s="123"/>
      <c r="B16" s="124" t="s">
        <v>116</v>
      </c>
      <c r="C16" s="130" t="s">
        <v>117</v>
      </c>
      <c r="D16" s="7">
        <v>31524</v>
      </c>
      <c r="E16" s="131">
        <v>0</v>
      </c>
      <c r="F16" s="7">
        <f>SUM(D16:E16)</f>
        <v>31524</v>
      </c>
    </row>
    <row r="17" spans="1:6" ht="20.25" customHeight="1">
      <c r="A17" s="123"/>
      <c r="B17" s="124" t="s">
        <v>230</v>
      </c>
      <c r="C17" s="130" t="s">
        <v>231</v>
      </c>
      <c r="D17" s="7">
        <v>594.61</v>
      </c>
      <c r="E17" s="131">
        <v>0</v>
      </c>
      <c r="F17" s="7">
        <f>SUM(D17:E17)</f>
        <v>594.61</v>
      </c>
    </row>
    <row r="18" spans="1:6" ht="20.25" customHeight="1">
      <c r="A18" s="127"/>
      <c r="B18" s="128" t="s">
        <v>118</v>
      </c>
      <c r="C18" s="133"/>
      <c r="D18" s="117">
        <f>SUM(D13:D17)</f>
        <v>65118.61</v>
      </c>
      <c r="E18" s="117">
        <f>SUM(E13:E17)</f>
        <v>2110</v>
      </c>
      <c r="F18" s="117">
        <f>SUM(F13:F17)</f>
        <v>67228.61</v>
      </c>
    </row>
    <row r="19" spans="1:6" ht="20.25" customHeight="1">
      <c r="A19" s="127" t="s">
        <v>119</v>
      </c>
      <c r="B19" s="128"/>
      <c r="C19" s="129" t="s">
        <v>40</v>
      </c>
      <c r="D19" s="129"/>
      <c r="E19" s="136"/>
      <c r="F19" s="7"/>
    </row>
    <row r="20" spans="1:6" ht="20.25" customHeight="1">
      <c r="A20" s="127"/>
      <c r="B20" s="124" t="s">
        <v>120</v>
      </c>
      <c r="C20" s="130" t="s">
        <v>121</v>
      </c>
      <c r="D20" s="7">
        <v>25339.18</v>
      </c>
      <c r="E20" s="135">
        <v>0</v>
      </c>
      <c r="F20" s="7">
        <f>SUM(D20:E20)</f>
        <v>25339.18</v>
      </c>
    </row>
    <row r="21" spans="1:6" ht="20.25" customHeight="1">
      <c r="A21" s="127"/>
      <c r="B21" s="128" t="s">
        <v>118</v>
      </c>
      <c r="C21" s="130"/>
      <c r="D21" s="137">
        <f>SUM(D20)</f>
        <v>25339.18</v>
      </c>
      <c r="E21" s="138">
        <f>SUM(E20)</f>
        <v>0</v>
      </c>
      <c r="F21" s="134">
        <f>SUM(F20)</f>
        <v>25339.18</v>
      </c>
    </row>
    <row r="22" spans="1:6" ht="20.25" customHeight="1">
      <c r="A22" s="127" t="s">
        <v>122</v>
      </c>
      <c r="B22" s="128"/>
      <c r="C22" s="129" t="s">
        <v>41</v>
      </c>
      <c r="D22" s="129"/>
      <c r="E22" s="7"/>
      <c r="F22" s="7"/>
    </row>
    <row r="23" spans="1:6" ht="20.25" customHeight="1">
      <c r="A23" s="123"/>
      <c r="B23" s="124" t="s">
        <v>200</v>
      </c>
      <c r="C23" s="130" t="s">
        <v>123</v>
      </c>
      <c r="D23" s="7">
        <v>0</v>
      </c>
      <c r="E23" s="131">
        <v>0</v>
      </c>
      <c r="F23" s="7">
        <f>SUM(D23:E23)</f>
        <v>0</v>
      </c>
    </row>
    <row r="24" spans="1:6" ht="20.25" customHeight="1">
      <c r="A24" s="123"/>
      <c r="B24" s="124" t="s">
        <v>201</v>
      </c>
      <c r="C24" s="130" t="s">
        <v>124</v>
      </c>
      <c r="D24" s="7">
        <v>0</v>
      </c>
      <c r="E24" s="131">
        <v>0</v>
      </c>
      <c r="F24" s="7">
        <f>SUM(D24:E24)</f>
        <v>0</v>
      </c>
    </row>
    <row r="25" spans="1:6" ht="20.25" customHeight="1">
      <c r="A25" s="123"/>
      <c r="B25" s="124" t="s">
        <v>202</v>
      </c>
      <c r="C25" s="130" t="s">
        <v>125</v>
      </c>
      <c r="D25" s="7">
        <v>70</v>
      </c>
      <c r="E25" s="131">
        <v>0</v>
      </c>
      <c r="F25" s="7">
        <f>SUM(D25:E25)</f>
        <v>70</v>
      </c>
    </row>
    <row r="26" spans="1:6" ht="20.25" customHeight="1">
      <c r="A26" s="123"/>
      <c r="B26" s="128" t="s">
        <v>118</v>
      </c>
      <c r="C26" s="130"/>
      <c r="D26" s="137">
        <f>SUM(D23:D25)</f>
        <v>70</v>
      </c>
      <c r="E26" s="138">
        <f>SUM(E23:E25)</f>
        <v>0</v>
      </c>
      <c r="F26" s="134">
        <f>SUM(F23:F25)</f>
        <v>70</v>
      </c>
    </row>
    <row r="27" spans="1:6" ht="20.25" customHeight="1">
      <c r="A27" s="139"/>
      <c r="B27" s="140" t="s">
        <v>126</v>
      </c>
      <c r="C27" s="111"/>
      <c r="D27" s="117">
        <f>SUM(D11+D18+D21+D26)</f>
        <v>128275.56</v>
      </c>
      <c r="E27" s="117">
        <f>SUM(E11+E18+E21+E26)</f>
        <v>95194.91</v>
      </c>
      <c r="F27" s="117">
        <f>SUM(F11+F18+F21+F26)</f>
        <v>223470.47</v>
      </c>
    </row>
    <row r="28" spans="1:6" ht="20.25" customHeight="1">
      <c r="A28" s="127" t="s">
        <v>127</v>
      </c>
      <c r="B28" s="128"/>
      <c r="C28" s="136"/>
      <c r="D28" s="136"/>
      <c r="E28" s="136"/>
      <c r="F28" s="7"/>
    </row>
    <row r="29" spans="1:6" ht="20.25" customHeight="1">
      <c r="A29" s="127" t="s">
        <v>128</v>
      </c>
      <c r="B29" s="128"/>
      <c r="C29" s="129" t="s">
        <v>129</v>
      </c>
      <c r="D29" s="129"/>
      <c r="E29" s="136"/>
      <c r="F29" s="7"/>
    </row>
    <row r="30" spans="1:6" ht="20.25" customHeight="1">
      <c r="A30" s="123"/>
      <c r="B30" s="124" t="s">
        <v>165</v>
      </c>
      <c r="C30" s="130" t="s">
        <v>130</v>
      </c>
      <c r="D30" s="7">
        <v>490084.66</v>
      </c>
      <c r="E30" s="7">
        <v>152727.9</v>
      </c>
      <c r="F30" s="7">
        <f aca="true" t="shared" si="0" ref="F30:F40">SUM(D30:E30)</f>
        <v>642812.5599999999</v>
      </c>
    </row>
    <row r="31" spans="1:6" ht="20.25" customHeight="1">
      <c r="A31" s="123"/>
      <c r="B31" s="124" t="s">
        <v>164</v>
      </c>
      <c r="C31" s="130" t="s">
        <v>130</v>
      </c>
      <c r="D31" s="7">
        <v>1754874.88</v>
      </c>
      <c r="E31" s="7">
        <v>0</v>
      </c>
      <c r="F31" s="7">
        <f t="shared" si="0"/>
        <v>1754874.88</v>
      </c>
    </row>
    <row r="32" spans="1:6" ht="20.25" customHeight="1">
      <c r="A32" s="123"/>
      <c r="B32" s="124" t="s">
        <v>131</v>
      </c>
      <c r="C32" s="130" t="s">
        <v>132</v>
      </c>
      <c r="D32" s="7">
        <v>0</v>
      </c>
      <c r="E32" s="7">
        <v>7579.02</v>
      </c>
      <c r="F32" s="7">
        <f t="shared" si="0"/>
        <v>7579.02</v>
      </c>
    </row>
    <row r="33" spans="1:6" ht="20.25" customHeight="1">
      <c r="A33" s="123"/>
      <c r="B33" s="124" t="s">
        <v>133</v>
      </c>
      <c r="C33" s="130" t="s">
        <v>134</v>
      </c>
      <c r="D33" s="7">
        <v>246967.65</v>
      </c>
      <c r="E33" s="131">
        <v>105446.83</v>
      </c>
      <c r="F33" s="7">
        <f t="shared" si="0"/>
        <v>352414.48</v>
      </c>
    </row>
    <row r="34" spans="1:6" ht="20.25" customHeight="1">
      <c r="A34" s="123"/>
      <c r="B34" s="124" t="s">
        <v>135</v>
      </c>
      <c r="C34" s="130" t="s">
        <v>136</v>
      </c>
      <c r="D34" s="7">
        <v>414797.27</v>
      </c>
      <c r="E34" s="131">
        <v>113673.61</v>
      </c>
      <c r="F34" s="7">
        <f t="shared" si="0"/>
        <v>528470.88</v>
      </c>
    </row>
    <row r="35" spans="1:6" ht="20.25" customHeight="1">
      <c r="A35" s="123"/>
      <c r="B35" s="124" t="s">
        <v>137</v>
      </c>
      <c r="C35" s="130" t="s">
        <v>138</v>
      </c>
      <c r="D35" s="7">
        <v>0</v>
      </c>
      <c r="E35" s="7">
        <v>16250</v>
      </c>
      <c r="F35" s="7">
        <f t="shared" si="0"/>
        <v>16250</v>
      </c>
    </row>
    <row r="36" spans="1:6" ht="20.25" customHeight="1">
      <c r="A36" s="123"/>
      <c r="B36" s="124" t="s">
        <v>139</v>
      </c>
      <c r="C36" s="130"/>
      <c r="D36" s="131">
        <v>44831.48</v>
      </c>
      <c r="E36" s="7">
        <v>0</v>
      </c>
      <c r="F36" s="7">
        <f t="shared" si="0"/>
        <v>44831.48</v>
      </c>
    </row>
    <row r="37" spans="1:6" ht="20.25" customHeight="1">
      <c r="A37" s="123"/>
      <c r="B37" s="124" t="s">
        <v>140</v>
      </c>
      <c r="C37" s="130" t="s">
        <v>141</v>
      </c>
      <c r="D37" s="7">
        <v>21095.79</v>
      </c>
      <c r="E37" s="7">
        <v>22235.01</v>
      </c>
      <c r="F37" s="7">
        <f t="shared" si="0"/>
        <v>43330.8</v>
      </c>
    </row>
    <row r="38" spans="1:6" ht="20.25" customHeight="1">
      <c r="A38" s="123"/>
      <c r="B38" s="124" t="s">
        <v>142</v>
      </c>
      <c r="C38" s="130" t="s">
        <v>143</v>
      </c>
      <c r="D38" s="7">
        <v>57460</v>
      </c>
      <c r="E38" s="7">
        <v>0</v>
      </c>
      <c r="F38" s="7">
        <f t="shared" si="0"/>
        <v>57460</v>
      </c>
    </row>
    <row r="39" spans="1:6" ht="20.25" customHeight="1">
      <c r="A39" s="123"/>
      <c r="B39" s="124" t="s">
        <v>144</v>
      </c>
      <c r="C39" s="130" t="s">
        <v>143</v>
      </c>
      <c r="D39" s="7">
        <v>510</v>
      </c>
      <c r="E39" s="7">
        <v>0</v>
      </c>
      <c r="F39" s="111">
        <f t="shared" si="0"/>
        <v>510</v>
      </c>
    </row>
    <row r="40" spans="1:6" ht="20.25" customHeight="1">
      <c r="A40" s="139"/>
      <c r="B40" s="140" t="s">
        <v>108</v>
      </c>
      <c r="C40" s="111"/>
      <c r="D40" s="134">
        <f>SUM(D30:D39)</f>
        <v>3030621.73</v>
      </c>
      <c r="E40" s="134">
        <f>SUM(E30:E39)</f>
        <v>417912.37</v>
      </c>
      <c r="F40" s="136">
        <f t="shared" si="0"/>
        <v>3448534.1</v>
      </c>
    </row>
    <row r="41" spans="1:6" ht="20.25" customHeight="1">
      <c r="A41" s="121"/>
      <c r="B41" s="115" t="s">
        <v>145</v>
      </c>
      <c r="C41" s="141"/>
      <c r="D41" s="117">
        <f>SUM(D27+D40)</f>
        <v>3158897.29</v>
      </c>
      <c r="E41" s="117">
        <f>SUM(E27+E40)</f>
        <v>513107.28</v>
      </c>
      <c r="F41" s="117">
        <f>SUM(D41:E41)</f>
        <v>3672004.5700000003</v>
      </c>
    </row>
    <row r="42" spans="1:6" ht="23.25">
      <c r="A42" s="204" t="s">
        <v>146</v>
      </c>
      <c r="B42" s="204"/>
      <c r="C42" s="204"/>
      <c r="D42" s="204"/>
      <c r="E42" s="204"/>
      <c r="F42" s="204"/>
    </row>
    <row r="43" spans="1:6" ht="23.25">
      <c r="A43" s="205" t="s">
        <v>2</v>
      </c>
      <c r="B43" s="206"/>
      <c r="C43" s="144" t="s">
        <v>42</v>
      </c>
      <c r="D43" s="209" t="s">
        <v>99</v>
      </c>
      <c r="E43" s="210"/>
      <c r="F43" s="211"/>
    </row>
    <row r="44" spans="1:6" ht="23.25">
      <c r="A44" s="207"/>
      <c r="B44" s="208"/>
      <c r="C44" s="145" t="s">
        <v>43</v>
      </c>
      <c r="D44" s="146" t="s">
        <v>34</v>
      </c>
      <c r="E44" s="147" t="s">
        <v>35</v>
      </c>
      <c r="F44" s="9" t="s">
        <v>36</v>
      </c>
    </row>
    <row r="45" spans="1:6" ht="23.25">
      <c r="A45" s="148" t="s">
        <v>147</v>
      </c>
      <c r="B45" s="149"/>
      <c r="C45" s="150"/>
      <c r="D45" s="150"/>
      <c r="E45" s="150"/>
      <c r="F45" s="14"/>
    </row>
    <row r="46" spans="1:6" ht="23.25">
      <c r="A46" s="148" t="s">
        <v>148</v>
      </c>
      <c r="B46" s="149"/>
      <c r="C46" s="151" t="s">
        <v>149</v>
      </c>
      <c r="D46" s="151"/>
      <c r="E46" s="150"/>
      <c r="F46" s="14"/>
    </row>
    <row r="47" spans="1:6" ht="23.25">
      <c r="A47" s="148"/>
      <c r="B47" s="152" t="s">
        <v>150</v>
      </c>
      <c r="C47" s="153" t="s">
        <v>151</v>
      </c>
      <c r="D47" s="14">
        <v>3370875</v>
      </c>
      <c r="E47" s="142">
        <v>1576988.52</v>
      </c>
      <c r="F47" s="7">
        <f>SUM(D47:E47)</f>
        <v>4947863.52</v>
      </c>
    </row>
    <row r="48" spans="1:6" ht="23.25">
      <c r="A48" s="154"/>
      <c r="B48" s="155" t="s">
        <v>108</v>
      </c>
      <c r="C48" s="156"/>
      <c r="D48" s="143">
        <f>SUM(D47)</f>
        <v>3370875</v>
      </c>
      <c r="E48" s="157">
        <f>SUM(E47)</f>
        <v>1576988.52</v>
      </c>
      <c r="F48" s="143">
        <f>SUM(F47)</f>
        <v>4947863.52</v>
      </c>
    </row>
    <row r="49" spans="1:6" ht="23.25">
      <c r="A49" s="148" t="s">
        <v>152</v>
      </c>
      <c r="B49" s="149"/>
      <c r="C49" s="158"/>
      <c r="D49" s="150"/>
      <c r="E49" s="12"/>
      <c r="F49" s="14"/>
    </row>
    <row r="50" spans="1:6" ht="23.25">
      <c r="A50" s="148"/>
      <c r="B50" s="166" t="s">
        <v>189</v>
      </c>
      <c r="C50" s="158"/>
      <c r="D50" s="161">
        <v>0</v>
      </c>
      <c r="E50" s="14">
        <v>10000</v>
      </c>
      <c r="F50" s="7">
        <f>SUM(D50:E50)</f>
        <v>10000</v>
      </c>
    </row>
    <row r="51" spans="1:6" ht="23.25">
      <c r="A51" s="148"/>
      <c r="B51" s="152" t="s">
        <v>190</v>
      </c>
      <c r="C51" s="158"/>
      <c r="D51" s="14">
        <v>1412000</v>
      </c>
      <c r="E51" s="14">
        <v>0</v>
      </c>
      <c r="F51" s="7">
        <f aca="true" t="shared" si="1" ref="F51:F69">SUM(D51:E51)</f>
        <v>1412000</v>
      </c>
    </row>
    <row r="52" spans="1:6" ht="23.25">
      <c r="A52" s="148"/>
      <c r="B52" s="152" t="s">
        <v>198</v>
      </c>
      <c r="C52" s="158"/>
      <c r="D52" s="14">
        <v>180000</v>
      </c>
      <c r="E52" s="142">
        <v>0</v>
      </c>
      <c r="F52" s="7">
        <f t="shared" si="1"/>
        <v>180000</v>
      </c>
    </row>
    <row r="53" spans="1:6" ht="23.25" hidden="1">
      <c r="A53" s="148"/>
      <c r="B53" s="152"/>
      <c r="C53" s="158"/>
      <c r="D53" s="14">
        <v>0</v>
      </c>
      <c r="E53" s="14">
        <v>0</v>
      </c>
      <c r="F53" s="7">
        <f t="shared" si="1"/>
        <v>0</v>
      </c>
    </row>
    <row r="54" spans="1:6" ht="23.25" hidden="1">
      <c r="A54" s="148"/>
      <c r="B54" s="152"/>
      <c r="C54" s="25"/>
      <c r="D54" s="14">
        <v>0</v>
      </c>
      <c r="E54" s="14">
        <v>0</v>
      </c>
      <c r="F54" s="7">
        <f t="shared" si="1"/>
        <v>0</v>
      </c>
    </row>
    <row r="55" spans="1:6" ht="23.25" hidden="1">
      <c r="A55" s="148"/>
      <c r="B55" s="152"/>
      <c r="C55" s="25"/>
      <c r="D55" s="14">
        <v>0</v>
      </c>
      <c r="E55" s="14">
        <v>0</v>
      </c>
      <c r="F55" s="7">
        <f t="shared" si="1"/>
        <v>0</v>
      </c>
    </row>
    <row r="56" spans="1:6" ht="23.25" hidden="1">
      <c r="A56" s="148"/>
      <c r="B56" s="152"/>
      <c r="C56" s="25"/>
      <c r="D56" s="14">
        <v>0</v>
      </c>
      <c r="E56" s="14">
        <v>0</v>
      </c>
      <c r="F56" s="7">
        <f t="shared" si="1"/>
        <v>0</v>
      </c>
    </row>
    <row r="57" spans="1:6" ht="23.25" hidden="1">
      <c r="A57" s="148"/>
      <c r="B57" s="152"/>
      <c r="C57" s="25"/>
      <c r="D57" s="14">
        <v>0</v>
      </c>
      <c r="E57" s="14">
        <v>0</v>
      </c>
      <c r="F57" s="7">
        <f t="shared" si="1"/>
        <v>0</v>
      </c>
    </row>
    <row r="58" spans="1:6" ht="23.25" hidden="1">
      <c r="A58" s="148"/>
      <c r="B58" s="152"/>
      <c r="C58" s="25"/>
      <c r="D58" s="14">
        <v>0</v>
      </c>
      <c r="E58" s="14">
        <v>0</v>
      </c>
      <c r="F58" s="7">
        <f t="shared" si="1"/>
        <v>0</v>
      </c>
    </row>
    <row r="59" spans="1:6" ht="23.25" hidden="1">
      <c r="A59" s="148"/>
      <c r="B59" s="152"/>
      <c r="C59" s="25"/>
      <c r="D59" s="14">
        <v>0</v>
      </c>
      <c r="E59" s="14">
        <v>0</v>
      </c>
      <c r="F59" s="7">
        <f t="shared" si="1"/>
        <v>0</v>
      </c>
    </row>
    <row r="60" spans="1:6" ht="23.25" hidden="1">
      <c r="A60" s="148"/>
      <c r="B60" s="152"/>
      <c r="C60" s="25"/>
      <c r="D60" s="159">
        <v>0</v>
      </c>
      <c r="E60" s="14">
        <v>0</v>
      </c>
      <c r="F60" s="7">
        <f t="shared" si="1"/>
        <v>0</v>
      </c>
    </row>
    <row r="61" spans="1:6" ht="23.25" hidden="1">
      <c r="A61" s="148"/>
      <c r="B61" s="152"/>
      <c r="C61" s="25"/>
      <c r="D61" s="159">
        <v>0</v>
      </c>
      <c r="E61" s="14">
        <v>0</v>
      </c>
      <c r="F61" s="7">
        <f t="shared" si="1"/>
        <v>0</v>
      </c>
    </row>
    <row r="62" spans="1:6" ht="23.25" hidden="1">
      <c r="A62" s="160"/>
      <c r="B62" s="152"/>
      <c r="C62" s="25"/>
      <c r="D62" s="159">
        <v>0</v>
      </c>
      <c r="E62" s="14">
        <v>0</v>
      </c>
      <c r="F62" s="7">
        <f t="shared" si="1"/>
        <v>0</v>
      </c>
    </row>
    <row r="63" spans="1:6" ht="23.25" hidden="1">
      <c r="A63" s="160"/>
      <c r="B63" s="152"/>
      <c r="C63" s="25"/>
      <c r="D63" s="159">
        <v>0</v>
      </c>
      <c r="E63" s="14">
        <v>0</v>
      </c>
      <c r="F63" s="7">
        <f t="shared" si="1"/>
        <v>0</v>
      </c>
    </row>
    <row r="64" spans="1:6" ht="23.25" hidden="1">
      <c r="A64" s="160"/>
      <c r="B64" s="152"/>
      <c r="C64" s="25"/>
      <c r="D64" s="159">
        <v>0</v>
      </c>
      <c r="E64" s="14">
        <v>0</v>
      </c>
      <c r="F64" s="7">
        <f t="shared" si="1"/>
        <v>0</v>
      </c>
    </row>
    <row r="65" spans="1:6" ht="23.25" hidden="1">
      <c r="A65" s="160"/>
      <c r="B65" s="166"/>
      <c r="C65" s="25"/>
      <c r="D65" s="14">
        <v>0</v>
      </c>
      <c r="E65" s="14">
        <v>0</v>
      </c>
      <c r="F65" s="7">
        <f t="shared" si="1"/>
        <v>0</v>
      </c>
    </row>
    <row r="66" spans="1:6" ht="23.25" hidden="1">
      <c r="A66" s="160"/>
      <c r="B66" s="166"/>
      <c r="C66" s="25"/>
      <c r="D66" s="161"/>
      <c r="E66" s="14">
        <v>0</v>
      </c>
      <c r="F66" s="7">
        <f t="shared" si="1"/>
        <v>0</v>
      </c>
    </row>
    <row r="67" spans="1:6" ht="23.25" hidden="1">
      <c r="A67" s="160"/>
      <c r="B67" s="166"/>
      <c r="C67" s="25"/>
      <c r="D67" s="161">
        <v>0</v>
      </c>
      <c r="E67" s="14">
        <v>0</v>
      </c>
      <c r="F67" s="7">
        <f t="shared" si="1"/>
        <v>0</v>
      </c>
    </row>
    <row r="68" spans="1:6" ht="23.25" hidden="1">
      <c r="A68" s="160"/>
      <c r="B68" s="166"/>
      <c r="C68" s="25"/>
      <c r="D68" s="161">
        <v>0</v>
      </c>
      <c r="E68" s="14">
        <v>0</v>
      </c>
      <c r="F68" s="7">
        <f t="shared" si="1"/>
        <v>0</v>
      </c>
    </row>
    <row r="69" spans="1:6" ht="23.25">
      <c r="A69" s="160"/>
      <c r="B69" s="152" t="s">
        <v>235</v>
      </c>
      <c r="C69" s="25"/>
      <c r="D69" s="161"/>
      <c r="E69" s="14">
        <v>450000</v>
      </c>
      <c r="F69" s="7">
        <f t="shared" si="1"/>
        <v>450000</v>
      </c>
    </row>
    <row r="70" spans="1:6" ht="23.25">
      <c r="A70" s="160"/>
      <c r="B70" s="149" t="s">
        <v>108</v>
      </c>
      <c r="C70" s="162"/>
      <c r="D70" s="143">
        <f>SUM(D49:D68)</f>
        <v>1592000</v>
      </c>
      <c r="E70" s="143">
        <f>SUM(E50:E69)</f>
        <v>460000</v>
      </c>
      <c r="F70" s="143">
        <f>SUM(F50:F69)</f>
        <v>2052000</v>
      </c>
    </row>
    <row r="71" spans="1:6" ht="23.25">
      <c r="A71" s="163"/>
      <c r="B71" s="164" t="s">
        <v>145</v>
      </c>
      <c r="C71" s="162"/>
      <c r="D71" s="134">
        <f>SUM(D48+D70)</f>
        <v>4962875</v>
      </c>
      <c r="E71" s="134">
        <f>SUM(E48+E70)</f>
        <v>2036988.52</v>
      </c>
      <c r="F71" s="117">
        <f>SUM(D71:E71)</f>
        <v>6999863.52</v>
      </c>
    </row>
    <row r="72" spans="1:6" ht="23.25">
      <c r="A72" s="29"/>
      <c r="B72" s="189"/>
      <c r="C72" s="29"/>
      <c r="D72" s="190"/>
      <c r="E72" s="190"/>
      <c r="F72" s="182"/>
    </row>
    <row r="73" spans="1:6" ht="23.25">
      <c r="A73" s="29"/>
      <c r="B73" s="189"/>
      <c r="C73" s="29"/>
      <c r="D73" s="190"/>
      <c r="E73" s="190"/>
      <c r="F73" s="182"/>
    </row>
    <row r="74" spans="1:6" ht="23.25">
      <c r="A74" s="29"/>
      <c r="B74" s="189"/>
      <c r="C74" s="29"/>
      <c r="D74" s="190"/>
      <c r="E74" s="190"/>
      <c r="F74" s="182"/>
    </row>
    <row r="75" spans="1:6" ht="23.25">
      <c r="A75" s="29"/>
      <c r="B75" s="165"/>
      <c r="C75" s="29"/>
      <c r="D75" s="158"/>
      <c r="E75" s="158"/>
      <c r="F75" s="158"/>
    </row>
    <row r="76" spans="1:6" ht="23.25">
      <c r="A76" s="203" t="s">
        <v>153</v>
      </c>
      <c r="B76" s="203"/>
      <c r="C76" s="203"/>
      <c r="D76" s="203"/>
      <c r="E76" s="203"/>
      <c r="F76" s="203"/>
    </row>
    <row r="77" spans="1:6" ht="23.25">
      <c r="A77" s="203" t="s">
        <v>234</v>
      </c>
      <c r="B77" s="203"/>
      <c r="C77" s="203"/>
      <c r="D77" s="203"/>
      <c r="E77" s="203"/>
      <c r="F77" s="203"/>
    </row>
    <row r="78" spans="1:6" ht="23.25">
      <c r="A78" s="220" t="s">
        <v>2</v>
      </c>
      <c r="B78" s="221"/>
      <c r="C78" s="105" t="s">
        <v>42</v>
      </c>
      <c r="D78" s="106"/>
      <c r="E78" s="107" t="s">
        <v>99</v>
      </c>
      <c r="F78" s="108"/>
    </row>
    <row r="79" spans="1:6" ht="23.25">
      <c r="A79" s="222"/>
      <c r="B79" s="223"/>
      <c r="C79" s="109" t="s">
        <v>43</v>
      </c>
      <c r="D79" s="110" t="s">
        <v>34</v>
      </c>
      <c r="E79" s="110" t="s">
        <v>35</v>
      </c>
      <c r="F79" s="110" t="s">
        <v>36</v>
      </c>
    </row>
    <row r="80" spans="1:6" ht="23.25">
      <c r="A80" s="92"/>
      <c r="B80" s="93" t="s">
        <v>154</v>
      </c>
      <c r="C80" s="94"/>
      <c r="D80" s="95">
        <v>15953.22</v>
      </c>
      <c r="E80" s="95">
        <v>1232.13</v>
      </c>
      <c r="F80" s="95">
        <f>SUM(D80:E80)</f>
        <v>17185.35</v>
      </c>
    </row>
    <row r="81" spans="1:6" ht="23.25">
      <c r="A81" s="96"/>
      <c r="B81" s="97" t="s">
        <v>155</v>
      </c>
      <c r="C81" s="98"/>
      <c r="D81" s="7">
        <v>47365</v>
      </c>
      <c r="E81" s="7">
        <v>4725</v>
      </c>
      <c r="F81" s="7">
        <f>SUM(D81:E81)</f>
        <v>52090</v>
      </c>
    </row>
    <row r="82" spans="1:6" ht="23.25">
      <c r="A82" s="96"/>
      <c r="B82" s="97" t="s">
        <v>156</v>
      </c>
      <c r="C82" s="98"/>
      <c r="D82" s="7">
        <v>449.65</v>
      </c>
      <c r="E82" s="7">
        <v>2655.95</v>
      </c>
      <c r="F82" s="7">
        <f>SUM(D82:E82)</f>
        <v>3105.6</v>
      </c>
    </row>
    <row r="83" spans="1:6" ht="23.25">
      <c r="A83" s="99"/>
      <c r="B83" s="100" t="s">
        <v>157</v>
      </c>
      <c r="C83" s="101"/>
      <c r="D83" s="111">
        <v>539.58</v>
      </c>
      <c r="E83" s="111">
        <v>3187.14</v>
      </c>
      <c r="F83" s="111">
        <f>SUM(D83:E83)</f>
        <v>3726.72</v>
      </c>
    </row>
    <row r="84" spans="1:6" ht="24" thickBot="1">
      <c r="A84" s="102"/>
      <c r="B84" s="102" t="s">
        <v>191</v>
      </c>
      <c r="C84" s="102"/>
      <c r="D84" s="103">
        <f>SUM(D80:D83)</f>
        <v>64307.450000000004</v>
      </c>
      <c r="E84" s="103">
        <f>SUM(E80:E83)</f>
        <v>11800.22</v>
      </c>
      <c r="F84" s="103">
        <f>SUM(F80:F83)</f>
        <v>76107.67000000001</v>
      </c>
    </row>
    <row r="85" spans="1:6" ht="24" thickTop="1">
      <c r="A85" s="102"/>
      <c r="B85" s="102"/>
      <c r="C85" s="102"/>
      <c r="D85" s="169"/>
      <c r="E85" s="169"/>
      <c r="F85" s="169"/>
    </row>
    <row r="86" spans="1:6" ht="23.25">
      <c r="A86" s="102"/>
      <c r="B86" s="102"/>
      <c r="C86" s="102"/>
      <c r="D86" s="169"/>
      <c r="E86" s="169"/>
      <c r="F86" s="169"/>
    </row>
    <row r="87" spans="1:6" ht="23.25">
      <c r="A87" s="102"/>
      <c r="B87" s="102"/>
      <c r="C87" s="102"/>
      <c r="D87" s="169"/>
      <c r="E87" s="169"/>
      <c r="F87" s="169"/>
    </row>
    <row r="88" spans="1:6" ht="23.25">
      <c r="A88" s="102"/>
      <c r="B88" s="102"/>
      <c r="C88" s="102"/>
      <c r="D88" s="169"/>
      <c r="E88" s="169"/>
      <c r="F88" s="169"/>
    </row>
    <row r="89" spans="1:6" ht="23.25">
      <c r="A89" s="102"/>
      <c r="B89" s="102"/>
      <c r="C89" s="102"/>
      <c r="D89" s="169"/>
      <c r="E89" s="169"/>
      <c r="F89" s="169"/>
    </row>
    <row r="90" spans="1:6" ht="23.25">
      <c r="A90" s="102"/>
      <c r="B90" s="102"/>
      <c r="C90" s="102"/>
      <c r="D90" s="169"/>
      <c r="E90" s="169"/>
      <c r="F90" s="169"/>
    </row>
    <row r="91" spans="1:6" ht="23.25">
      <c r="A91" s="102"/>
      <c r="B91" s="102"/>
      <c r="C91" s="102"/>
      <c r="D91" s="169"/>
      <c r="E91" s="169"/>
      <c r="F91" s="169"/>
    </row>
    <row r="92" spans="1:6" ht="23.25">
      <c r="A92" s="102"/>
      <c r="B92" s="102"/>
      <c r="C92" s="102"/>
      <c r="D92" s="169"/>
      <c r="E92" s="169"/>
      <c r="F92" s="169"/>
    </row>
    <row r="93" spans="1:6" ht="23.25">
      <c r="A93" s="102"/>
      <c r="B93" s="102"/>
      <c r="C93" s="102"/>
      <c r="D93" s="169"/>
      <c r="E93" s="169"/>
      <c r="F93" s="169"/>
    </row>
    <row r="94" spans="1:6" ht="23.25">
      <c r="A94" s="102"/>
      <c r="B94" s="102"/>
      <c r="C94" s="102"/>
      <c r="D94" s="169"/>
      <c r="E94" s="169"/>
      <c r="F94" s="169"/>
    </row>
    <row r="95" spans="1:6" ht="23.25">
      <c r="A95" s="204" t="s">
        <v>166</v>
      </c>
      <c r="B95" s="204"/>
      <c r="C95" s="204"/>
      <c r="D95" s="204"/>
      <c r="E95" s="204"/>
      <c r="F95" s="204"/>
    </row>
    <row r="96" spans="1:6" ht="23.25">
      <c r="A96" s="203" t="s">
        <v>158</v>
      </c>
      <c r="B96" s="203"/>
      <c r="C96" s="203"/>
      <c r="D96" s="203"/>
      <c r="E96" s="203"/>
      <c r="F96" s="203"/>
    </row>
    <row r="97" spans="1:6" ht="23.25">
      <c r="A97" s="203" t="s">
        <v>234</v>
      </c>
      <c r="B97" s="203"/>
      <c r="C97" s="203"/>
      <c r="D97" s="203"/>
      <c r="E97" s="203"/>
      <c r="F97" s="203"/>
    </row>
    <row r="98" spans="1:6" ht="23.25">
      <c r="A98" s="92"/>
      <c r="B98" s="201" t="s">
        <v>2</v>
      </c>
      <c r="C98" s="112" t="s">
        <v>42</v>
      </c>
      <c r="D98" s="113"/>
      <c r="E98" s="114" t="s">
        <v>99</v>
      </c>
      <c r="F98" s="115"/>
    </row>
    <row r="99" spans="1:6" ht="23.25">
      <c r="A99" s="99"/>
      <c r="B99" s="202"/>
      <c r="C99" s="116" t="s">
        <v>43</v>
      </c>
      <c r="D99" s="117" t="s">
        <v>34</v>
      </c>
      <c r="E99" s="117" t="s">
        <v>35</v>
      </c>
      <c r="F99" s="117" t="s">
        <v>36</v>
      </c>
    </row>
    <row r="100" spans="1:6" ht="23.25">
      <c r="A100" s="92"/>
      <c r="B100" s="93" t="s">
        <v>204</v>
      </c>
      <c r="C100" s="93"/>
      <c r="D100" s="95">
        <v>5800</v>
      </c>
      <c r="E100" s="95">
        <v>0</v>
      </c>
      <c r="F100" s="7">
        <f aca="true" t="shared" si="2" ref="F100:F109">SUM(D100:E100)</f>
        <v>5800</v>
      </c>
    </row>
    <row r="101" spans="1:6" ht="23.25">
      <c r="A101" s="96"/>
      <c r="B101" s="97" t="s">
        <v>205</v>
      </c>
      <c r="C101" s="97"/>
      <c r="D101" s="7">
        <v>3700</v>
      </c>
      <c r="E101" s="7">
        <v>0</v>
      </c>
      <c r="F101" s="7">
        <f t="shared" si="2"/>
        <v>3700</v>
      </c>
    </row>
    <row r="102" spans="1:6" ht="23.25">
      <c r="A102" s="96"/>
      <c r="B102" s="97" t="s">
        <v>214</v>
      </c>
      <c r="C102" s="97"/>
      <c r="D102" s="124">
        <v>3700</v>
      </c>
      <c r="E102" s="7">
        <v>0</v>
      </c>
      <c r="F102" s="7">
        <f t="shared" si="2"/>
        <v>3700</v>
      </c>
    </row>
    <row r="103" spans="1:6" ht="23.25">
      <c r="A103" s="96"/>
      <c r="B103" s="191" t="s">
        <v>213</v>
      </c>
      <c r="C103" s="98"/>
      <c r="D103" s="124">
        <v>43029</v>
      </c>
      <c r="E103" s="7">
        <v>0</v>
      </c>
      <c r="F103" s="7">
        <f t="shared" si="2"/>
        <v>43029</v>
      </c>
    </row>
    <row r="104" spans="1:6" ht="23.25">
      <c r="A104" s="96"/>
      <c r="B104" s="191" t="s">
        <v>222</v>
      </c>
      <c r="C104" s="98"/>
      <c r="D104" s="124">
        <v>475682.24</v>
      </c>
      <c r="E104" s="7">
        <v>0</v>
      </c>
      <c r="F104" s="7">
        <f t="shared" si="2"/>
        <v>475682.24</v>
      </c>
    </row>
    <row r="105" spans="1:6" ht="23.25">
      <c r="A105" s="96"/>
      <c r="B105" s="191" t="s">
        <v>223</v>
      </c>
      <c r="C105" s="98"/>
      <c r="D105" s="124">
        <v>26113.12</v>
      </c>
      <c r="E105" s="7">
        <v>0</v>
      </c>
      <c r="F105" s="7">
        <f t="shared" si="2"/>
        <v>26113.12</v>
      </c>
    </row>
    <row r="106" spans="1:6" ht="23.25">
      <c r="A106" s="96"/>
      <c r="B106" s="191" t="s">
        <v>224</v>
      </c>
      <c r="C106" s="98"/>
      <c r="D106" s="124">
        <v>67047.2</v>
      </c>
      <c r="E106" s="7">
        <v>0</v>
      </c>
      <c r="F106" s="7">
        <f t="shared" si="2"/>
        <v>67047.2</v>
      </c>
    </row>
    <row r="107" spans="1:6" ht="23.25">
      <c r="A107" s="96"/>
      <c r="B107" s="191" t="s">
        <v>225</v>
      </c>
      <c r="C107" s="98"/>
      <c r="D107" s="124">
        <v>443197</v>
      </c>
      <c r="E107" s="7">
        <v>0</v>
      </c>
      <c r="F107" s="7">
        <f t="shared" si="2"/>
        <v>443197</v>
      </c>
    </row>
    <row r="108" spans="1:6" ht="23.25">
      <c r="A108" s="96"/>
      <c r="B108" s="97"/>
      <c r="C108" s="98"/>
      <c r="D108" s="124">
        <v>0</v>
      </c>
      <c r="E108" s="7">
        <v>0</v>
      </c>
      <c r="F108" s="7">
        <f t="shared" si="2"/>
        <v>0</v>
      </c>
    </row>
    <row r="109" spans="1:6" ht="23.25">
      <c r="A109" s="99"/>
      <c r="B109" s="100"/>
      <c r="C109" s="101"/>
      <c r="D109" s="124">
        <v>0</v>
      </c>
      <c r="E109" s="7">
        <v>0</v>
      </c>
      <c r="F109" s="7">
        <f t="shared" si="2"/>
        <v>0</v>
      </c>
    </row>
    <row r="110" spans="1:6" ht="24" thickBot="1">
      <c r="A110" s="102"/>
      <c r="B110" s="102" t="s">
        <v>191</v>
      </c>
      <c r="C110" s="102"/>
      <c r="D110" s="103">
        <f>SUM(D100:D109)</f>
        <v>1068268.56</v>
      </c>
      <c r="E110" s="103">
        <f>SUM(E100:E109)</f>
        <v>0</v>
      </c>
      <c r="F110" s="103">
        <f>SUM(F100:F109)</f>
        <v>1068268.56</v>
      </c>
    </row>
    <row r="111" spans="1:6" ht="24" thickTop="1">
      <c r="A111" s="122"/>
      <c r="B111" s="122"/>
      <c r="C111" s="122"/>
      <c r="D111" s="118"/>
      <c r="E111" s="118"/>
      <c r="F111" s="118"/>
    </row>
    <row r="112" spans="1:6" ht="23.25">
      <c r="A112" s="122"/>
      <c r="B112" s="122"/>
      <c r="C112" s="122"/>
      <c r="D112" s="118"/>
      <c r="E112" s="118"/>
      <c r="F112" s="118"/>
    </row>
    <row r="113" spans="1:6" ht="23.25">
      <c r="A113" s="203" t="s">
        <v>216</v>
      </c>
      <c r="B113" s="203"/>
      <c r="C113" s="203"/>
      <c r="D113" s="203"/>
      <c r="E113" s="203"/>
      <c r="F113" s="203"/>
    </row>
    <row r="114" spans="1:6" ht="23.25">
      <c r="A114" s="203" t="s">
        <v>234</v>
      </c>
      <c r="B114" s="203"/>
      <c r="C114" s="203"/>
      <c r="D114" s="203"/>
      <c r="E114" s="203"/>
      <c r="F114" s="203"/>
    </row>
    <row r="115" spans="1:6" ht="23.25">
      <c r="A115" s="92"/>
      <c r="B115" s="201" t="s">
        <v>2</v>
      </c>
      <c r="C115" s="112" t="s">
        <v>42</v>
      </c>
      <c r="D115" s="113"/>
      <c r="E115" s="114" t="s">
        <v>99</v>
      </c>
      <c r="F115" s="115"/>
    </row>
    <row r="116" spans="1:6" ht="23.25">
      <c r="A116" s="99"/>
      <c r="B116" s="202"/>
      <c r="C116" s="116" t="s">
        <v>43</v>
      </c>
      <c r="D116" s="117" t="s">
        <v>34</v>
      </c>
      <c r="E116" s="117" t="s">
        <v>35</v>
      </c>
      <c r="F116" s="117" t="s">
        <v>36</v>
      </c>
    </row>
    <row r="117" spans="1:6" ht="23.25">
      <c r="A117" s="92"/>
      <c r="B117" s="93" t="s">
        <v>206</v>
      </c>
      <c r="C117" s="93"/>
      <c r="D117" s="95">
        <v>6560</v>
      </c>
      <c r="E117" s="95">
        <v>0</v>
      </c>
      <c r="F117" s="7">
        <f aca="true" t="shared" si="3" ref="F117:F122">SUM(D117:E117)</f>
        <v>6560</v>
      </c>
    </row>
    <row r="118" spans="1:6" ht="23.25">
      <c r="A118" s="96"/>
      <c r="B118" s="97" t="s">
        <v>207</v>
      </c>
      <c r="C118" s="97"/>
      <c r="D118" s="7">
        <v>2560</v>
      </c>
      <c r="E118" s="7">
        <v>0</v>
      </c>
      <c r="F118" s="7">
        <f t="shared" si="3"/>
        <v>2560</v>
      </c>
    </row>
    <row r="119" spans="1:6" ht="23.25">
      <c r="A119" s="96"/>
      <c r="B119" s="97" t="s">
        <v>236</v>
      </c>
      <c r="C119" s="97"/>
      <c r="D119" s="124">
        <v>78400</v>
      </c>
      <c r="E119" s="7">
        <v>0</v>
      </c>
      <c r="F119" s="7">
        <f t="shared" si="3"/>
        <v>78400</v>
      </c>
    </row>
    <row r="120" spans="1:6" ht="23.25">
      <c r="A120" s="96"/>
      <c r="B120" s="97" t="s">
        <v>237</v>
      </c>
      <c r="C120" s="98"/>
      <c r="D120" s="124">
        <v>0</v>
      </c>
      <c r="E120" s="7">
        <v>682615</v>
      </c>
      <c r="F120" s="7">
        <f t="shared" si="3"/>
        <v>682615</v>
      </c>
    </row>
    <row r="121" spans="1:6" ht="23.25">
      <c r="A121" s="96"/>
      <c r="B121" s="97"/>
      <c r="C121" s="98"/>
      <c r="D121" s="124">
        <v>0</v>
      </c>
      <c r="E121" s="7">
        <v>0</v>
      </c>
      <c r="F121" s="7">
        <f t="shared" si="3"/>
        <v>0</v>
      </c>
    </row>
    <row r="122" spans="1:6" ht="23.25">
      <c r="A122" s="99"/>
      <c r="B122" s="100"/>
      <c r="C122" s="101"/>
      <c r="D122" s="124">
        <v>0</v>
      </c>
      <c r="E122" s="7">
        <v>0</v>
      </c>
      <c r="F122" s="7">
        <f t="shared" si="3"/>
        <v>0</v>
      </c>
    </row>
    <row r="123" spans="1:6" ht="24" thickBot="1">
      <c r="A123" s="102"/>
      <c r="B123" s="102" t="s">
        <v>191</v>
      </c>
      <c r="C123" s="102"/>
      <c r="D123" s="103">
        <f>SUM(D117:D122)</f>
        <v>87520</v>
      </c>
      <c r="E123" s="103">
        <f>SUM(E117:E122)</f>
        <v>682615</v>
      </c>
      <c r="F123" s="103">
        <f>SUM(F117:F122)</f>
        <v>770135</v>
      </c>
    </row>
    <row r="124" spans="1:6" ht="24" thickTop="1">
      <c r="A124" s="122"/>
      <c r="B124" s="122"/>
      <c r="C124" s="122"/>
      <c r="D124" s="118"/>
      <c r="E124" s="118"/>
      <c r="F124" s="118"/>
    </row>
    <row r="125" spans="1:6" ht="23.25">
      <c r="A125" s="122"/>
      <c r="B125" s="122"/>
      <c r="C125" s="122"/>
      <c r="D125" s="118"/>
      <c r="E125" s="118"/>
      <c r="F125" s="118"/>
    </row>
    <row r="126" spans="1:6" ht="23.25">
      <c r="A126" s="122"/>
      <c r="B126" s="122"/>
      <c r="C126" s="122"/>
      <c r="D126" s="118"/>
      <c r="E126" s="118"/>
      <c r="F126" s="118"/>
    </row>
    <row r="127" spans="1:6" ht="23.25">
      <c r="A127" s="122"/>
      <c r="B127" s="122"/>
      <c r="C127" s="122"/>
      <c r="D127" s="118"/>
      <c r="E127" s="118"/>
      <c r="F127" s="118"/>
    </row>
    <row r="128" spans="1:6" ht="23.25">
      <c r="A128" s="122"/>
      <c r="B128" s="122"/>
      <c r="C128" s="122"/>
      <c r="D128" s="118"/>
      <c r="E128" s="118"/>
      <c r="F128" s="118"/>
    </row>
    <row r="129" spans="1:6" ht="23.25">
      <c r="A129" s="122"/>
      <c r="B129" s="122"/>
      <c r="C129" s="122"/>
      <c r="D129" s="118"/>
      <c r="E129" s="118"/>
      <c r="F129" s="118"/>
    </row>
    <row r="130" spans="1:6" ht="23.25">
      <c r="A130" s="122"/>
      <c r="B130" s="122"/>
      <c r="C130" s="122"/>
      <c r="D130" s="118"/>
      <c r="E130" s="118"/>
      <c r="F130" s="118"/>
    </row>
    <row r="131" spans="1:6" ht="23.25">
      <c r="A131" s="204" t="s">
        <v>167</v>
      </c>
      <c r="B131" s="204"/>
      <c r="C131" s="204"/>
      <c r="D131" s="204"/>
      <c r="E131" s="204"/>
      <c r="F131" s="204"/>
    </row>
    <row r="132" spans="1:6" ht="23.25">
      <c r="A132" s="203" t="s">
        <v>217</v>
      </c>
      <c r="B132" s="203"/>
      <c r="C132" s="203"/>
      <c r="D132" s="203"/>
      <c r="E132" s="203"/>
      <c r="F132" s="203"/>
    </row>
    <row r="133" spans="1:6" ht="23.25">
      <c r="A133" s="203" t="s">
        <v>234</v>
      </c>
      <c r="B133" s="203"/>
      <c r="C133" s="203"/>
      <c r="D133" s="203"/>
      <c r="E133" s="203"/>
      <c r="F133" s="203"/>
    </row>
    <row r="134" spans="1:6" ht="23.25">
      <c r="A134" s="119"/>
      <c r="B134" s="201" t="s">
        <v>2</v>
      </c>
      <c r="C134" s="112" t="s">
        <v>42</v>
      </c>
      <c r="D134" s="113"/>
      <c r="E134" s="114" t="s">
        <v>99</v>
      </c>
      <c r="F134" s="115"/>
    </row>
    <row r="135" spans="1:6" ht="23.25">
      <c r="A135" s="120"/>
      <c r="B135" s="202"/>
      <c r="C135" s="116" t="s">
        <v>43</v>
      </c>
      <c r="D135" s="117" t="s">
        <v>34</v>
      </c>
      <c r="E135" s="117" t="s">
        <v>35</v>
      </c>
      <c r="F135" s="117" t="s">
        <v>36</v>
      </c>
    </row>
    <row r="136" spans="1:6" ht="23.25">
      <c r="A136" s="92"/>
      <c r="B136" s="97" t="s">
        <v>199</v>
      </c>
      <c r="C136" s="98"/>
      <c r="D136" s="124">
        <v>292000</v>
      </c>
      <c r="E136" s="95">
        <v>0</v>
      </c>
      <c r="F136" s="7">
        <f>SUM(D136:E136)</f>
        <v>292000</v>
      </c>
    </row>
    <row r="137" spans="1:6" ht="23.25">
      <c r="A137" s="96"/>
      <c r="B137" s="168" t="s">
        <v>229</v>
      </c>
      <c r="C137" s="98"/>
      <c r="D137" s="124">
        <v>424698</v>
      </c>
      <c r="E137" s="7">
        <v>0</v>
      </c>
      <c r="F137" s="7">
        <f>SUM(D137:E137)</f>
        <v>424698</v>
      </c>
    </row>
    <row r="138" spans="1:6" ht="23.25">
      <c r="A138" s="96"/>
      <c r="B138" s="168"/>
      <c r="C138" s="98"/>
      <c r="D138" s="124"/>
      <c r="E138" s="7"/>
      <c r="F138" s="7"/>
    </row>
    <row r="139" spans="1:6" ht="23.25">
      <c r="A139" s="96"/>
      <c r="B139" s="168"/>
      <c r="C139" s="98"/>
      <c r="D139" s="7"/>
      <c r="E139" s="7"/>
      <c r="F139" s="7"/>
    </row>
    <row r="140" spans="1:6" ht="23.25">
      <c r="A140" s="96"/>
      <c r="B140" s="168"/>
      <c r="C140" s="98"/>
      <c r="D140" s="7"/>
      <c r="E140" s="7"/>
      <c r="F140" s="7"/>
    </row>
    <row r="141" spans="1:6" ht="23.25">
      <c r="A141" s="96"/>
      <c r="B141" s="168"/>
      <c r="C141" s="98"/>
      <c r="D141" s="7"/>
      <c r="E141" s="7"/>
      <c r="F141" s="7"/>
    </row>
    <row r="142" spans="1:6" ht="23.25">
      <c r="A142" s="96"/>
      <c r="B142" s="168"/>
      <c r="C142" s="98"/>
      <c r="D142" s="7"/>
      <c r="E142" s="7"/>
      <c r="F142" s="7"/>
    </row>
    <row r="143" spans="1:6" ht="23.25">
      <c r="A143" s="96"/>
      <c r="B143" s="168"/>
      <c r="C143" s="98"/>
      <c r="D143" s="7"/>
      <c r="E143" s="7"/>
      <c r="F143" s="7"/>
    </row>
    <row r="144" spans="1:6" ht="23.25">
      <c r="A144" s="96"/>
      <c r="B144" s="168"/>
      <c r="C144" s="98"/>
      <c r="D144" s="7"/>
      <c r="E144" s="7"/>
      <c r="F144" s="7"/>
    </row>
    <row r="145" spans="1:6" ht="23.25">
      <c r="A145" s="96"/>
      <c r="B145" s="168"/>
      <c r="C145" s="98"/>
      <c r="D145" s="7"/>
      <c r="E145" s="7"/>
      <c r="F145" s="7"/>
    </row>
    <row r="146" spans="1:6" ht="23.25">
      <c r="A146" s="96"/>
      <c r="B146" s="168"/>
      <c r="C146" s="98"/>
      <c r="D146" s="7"/>
      <c r="E146" s="7"/>
      <c r="F146" s="7"/>
    </row>
    <row r="147" spans="1:6" ht="23.25">
      <c r="A147" s="96"/>
      <c r="B147" s="168"/>
      <c r="C147" s="98"/>
      <c r="D147" s="7"/>
      <c r="E147" s="7"/>
      <c r="F147" s="7"/>
    </row>
    <row r="148" spans="1:6" ht="23.25">
      <c r="A148" s="96"/>
      <c r="B148" s="168"/>
      <c r="C148" s="98"/>
      <c r="D148" s="7"/>
      <c r="E148" s="7"/>
      <c r="F148" s="7"/>
    </row>
    <row r="149" spans="1:6" ht="23.25">
      <c r="A149" s="96"/>
      <c r="B149" s="168"/>
      <c r="C149" s="98"/>
      <c r="D149" s="7"/>
      <c r="E149" s="7"/>
      <c r="F149" s="7"/>
    </row>
    <row r="150" spans="1:6" ht="23.25">
      <c r="A150" s="96"/>
      <c r="B150" s="168"/>
      <c r="C150" s="98"/>
      <c r="D150" s="7"/>
      <c r="E150" s="7"/>
      <c r="F150" s="7"/>
    </row>
    <row r="151" spans="1:6" ht="23.25">
      <c r="A151" s="96"/>
      <c r="B151" s="168"/>
      <c r="C151" s="98"/>
      <c r="D151" s="7"/>
      <c r="E151" s="7"/>
      <c r="F151" s="7"/>
    </row>
    <row r="152" spans="1:6" ht="23.25">
      <c r="A152" s="99"/>
      <c r="B152" s="176"/>
      <c r="C152" s="101"/>
      <c r="D152" s="111"/>
      <c r="E152" s="111"/>
      <c r="F152" s="111"/>
    </row>
    <row r="153" spans="1:6" ht="24" thickBot="1">
      <c r="A153" s="122"/>
      <c r="B153" s="122"/>
      <c r="C153" s="122"/>
      <c r="D153" s="167">
        <f>SUM(D136:D145)</f>
        <v>716698</v>
      </c>
      <c r="E153" s="167">
        <f>SUM(E136:E152)</f>
        <v>0</v>
      </c>
      <c r="F153" s="167">
        <f>SUM(F136:F152)</f>
        <v>716698</v>
      </c>
    </row>
    <row r="154" ht="22.5" thickTop="1"/>
    <row r="156" spans="1:6" ht="23.25">
      <c r="A156" s="198" t="s">
        <v>218</v>
      </c>
      <c r="B156" s="198"/>
      <c r="C156" s="198"/>
      <c r="D156" s="198"/>
      <c r="E156" s="198"/>
      <c r="F156" s="198"/>
    </row>
    <row r="157" spans="1:6" ht="23.25">
      <c r="A157" s="203" t="s">
        <v>234</v>
      </c>
      <c r="B157" s="203"/>
      <c r="C157" s="203"/>
      <c r="D157" s="203"/>
      <c r="E157" s="203"/>
      <c r="F157" s="203"/>
    </row>
    <row r="158" spans="1:6" ht="23.25">
      <c r="A158" s="119"/>
      <c r="B158" s="201" t="s">
        <v>2</v>
      </c>
      <c r="C158" s="112" t="s">
        <v>42</v>
      </c>
      <c r="D158" s="113"/>
      <c r="E158" s="114" t="s">
        <v>99</v>
      </c>
      <c r="F158" s="115"/>
    </row>
    <row r="159" spans="1:6" ht="23.25">
      <c r="A159" s="120"/>
      <c r="B159" s="202"/>
      <c r="C159" s="116" t="s">
        <v>43</v>
      </c>
      <c r="D159" s="117" t="s">
        <v>34</v>
      </c>
      <c r="E159" s="117" t="s">
        <v>35</v>
      </c>
      <c r="F159" s="117" t="s">
        <v>36</v>
      </c>
    </row>
    <row r="160" spans="1:6" ht="23.25">
      <c r="A160" s="92"/>
      <c r="B160" s="93" t="s">
        <v>159</v>
      </c>
      <c r="C160" s="94"/>
      <c r="D160" s="95">
        <v>33768.75</v>
      </c>
      <c r="E160" s="95">
        <v>959.56</v>
      </c>
      <c r="F160" s="95">
        <f>SUM(D160:E160)</f>
        <v>34728.31</v>
      </c>
    </row>
    <row r="161" spans="1:6" ht="23.25">
      <c r="A161" s="96"/>
      <c r="B161" s="97" t="s">
        <v>160</v>
      </c>
      <c r="C161" s="98"/>
      <c r="D161" s="7">
        <v>249983</v>
      </c>
      <c r="E161" s="7">
        <v>0</v>
      </c>
      <c r="F161" s="7">
        <f>SUM(D161:E161)</f>
        <v>249983</v>
      </c>
    </row>
    <row r="162" spans="1:6" ht="23.25">
      <c r="A162" s="96"/>
      <c r="B162" s="97" t="s">
        <v>161</v>
      </c>
      <c r="C162" s="98"/>
      <c r="D162" s="123">
        <v>385.25</v>
      </c>
      <c r="E162" s="7">
        <v>270.55</v>
      </c>
      <c r="F162" s="124">
        <f>SUM(D162:E162)</f>
        <v>655.8</v>
      </c>
    </row>
    <row r="163" spans="1:6" ht="23.25">
      <c r="A163" s="99"/>
      <c r="B163" s="100" t="s">
        <v>162</v>
      </c>
      <c r="C163" s="101"/>
      <c r="D163" s="111">
        <v>0</v>
      </c>
      <c r="E163" s="111">
        <v>0</v>
      </c>
      <c r="F163" s="111">
        <f>SUM(D163:E163)</f>
        <v>0</v>
      </c>
    </row>
    <row r="164" spans="1:6" ht="24" thickBot="1">
      <c r="A164" s="102"/>
      <c r="B164" s="102"/>
      <c r="C164" s="102"/>
      <c r="D164" s="104">
        <f>SUM(D160:D163)</f>
        <v>284137</v>
      </c>
      <c r="E164" s="104">
        <f>SUM(E160:E163)</f>
        <v>1230.11</v>
      </c>
      <c r="F164" s="104">
        <f>SUM(D164:E164)</f>
        <v>285367.11</v>
      </c>
    </row>
    <row r="165" spans="1:6" ht="24" thickTop="1">
      <c r="A165" s="102"/>
      <c r="B165" s="102"/>
      <c r="C165" s="102"/>
      <c r="D165" s="102"/>
      <c r="E165" s="102"/>
      <c r="F165" s="102"/>
    </row>
    <row r="166" spans="1:6" ht="23.25">
      <c r="A166" s="102"/>
      <c r="B166" s="102"/>
      <c r="C166" s="102"/>
      <c r="D166" s="102"/>
      <c r="E166" s="102"/>
      <c r="F166" s="102"/>
    </row>
    <row r="167" spans="1:6" ht="23.25">
      <c r="A167" s="102"/>
      <c r="B167" s="102"/>
      <c r="C167" s="102"/>
      <c r="D167" s="102"/>
      <c r="E167" s="102"/>
      <c r="F167" s="102"/>
    </row>
    <row r="168" spans="1:6" ht="23.25">
      <c r="A168" s="102"/>
      <c r="B168" s="102"/>
      <c r="C168" s="102"/>
      <c r="D168" s="102"/>
      <c r="E168" s="102"/>
      <c r="F168" s="102"/>
    </row>
    <row r="169" spans="1:6" ht="23.25">
      <c r="A169" s="102"/>
      <c r="B169" s="102"/>
      <c r="C169" s="102"/>
      <c r="D169" s="102"/>
      <c r="E169" s="102"/>
      <c r="F169" s="102"/>
    </row>
    <row r="170" spans="1:6" ht="23.25">
      <c r="A170" s="102"/>
      <c r="B170" s="102"/>
      <c r="C170" s="102"/>
      <c r="D170" s="102"/>
      <c r="E170" s="102"/>
      <c r="F170" s="102"/>
    </row>
    <row r="171" spans="1:6" ht="23.25">
      <c r="A171" s="102"/>
      <c r="B171" s="102"/>
      <c r="C171" s="102"/>
      <c r="D171" s="102"/>
      <c r="E171" s="102"/>
      <c r="F171" s="102"/>
    </row>
    <row r="172" spans="1:6" ht="23.25">
      <c r="A172" s="102"/>
      <c r="B172" s="102"/>
      <c r="C172" s="102"/>
      <c r="D172" s="102"/>
      <c r="E172" s="102"/>
      <c r="F172" s="102"/>
    </row>
    <row r="173" spans="1:6" ht="23.25">
      <c r="A173" s="102"/>
      <c r="B173" s="102"/>
      <c r="C173" s="102"/>
      <c r="D173" s="102"/>
      <c r="E173" s="102"/>
      <c r="F173" s="102"/>
    </row>
    <row r="174" spans="1:6" ht="23.25">
      <c r="A174" s="102"/>
      <c r="B174" s="102"/>
      <c r="C174" s="102"/>
      <c r="D174" s="102"/>
      <c r="E174" s="102"/>
      <c r="F174" s="102"/>
    </row>
    <row r="175" spans="1:6" ht="23.25">
      <c r="A175" s="102"/>
      <c r="B175" s="102"/>
      <c r="C175" s="102"/>
      <c r="D175" s="102"/>
      <c r="E175" s="102"/>
      <c r="F175" s="102"/>
    </row>
    <row r="176" spans="1:6" ht="23.25">
      <c r="A176" s="102"/>
      <c r="B176" s="102"/>
      <c r="C176" s="102"/>
      <c r="D176" s="102"/>
      <c r="E176" s="102"/>
      <c r="F176" s="102"/>
    </row>
    <row r="177" spans="1:6" ht="23.25">
      <c r="A177" s="102"/>
      <c r="B177" s="102"/>
      <c r="C177" s="102"/>
      <c r="D177" s="102"/>
      <c r="E177" s="102"/>
      <c r="F177" s="102"/>
    </row>
    <row r="178" spans="1:6" ht="23.25">
      <c r="A178" s="102"/>
      <c r="B178" s="102"/>
      <c r="C178" s="102"/>
      <c r="D178" s="102"/>
      <c r="E178" s="102"/>
      <c r="F178" s="102"/>
    </row>
    <row r="179" spans="1:6" ht="23.25">
      <c r="A179" s="102"/>
      <c r="B179" s="102"/>
      <c r="C179" s="102"/>
      <c r="D179" s="102"/>
      <c r="E179" s="102"/>
      <c r="F179" s="102"/>
    </row>
    <row r="180" spans="1:6" ht="23.25">
      <c r="A180" s="102"/>
      <c r="B180" s="102"/>
      <c r="C180" s="102"/>
      <c r="D180" s="102"/>
      <c r="E180" s="102"/>
      <c r="F180" s="102"/>
    </row>
    <row r="181" spans="1:6" ht="23.25">
      <c r="A181" s="102"/>
      <c r="B181" s="102"/>
      <c r="C181" s="102"/>
      <c r="D181" s="102"/>
      <c r="E181" s="102"/>
      <c r="F181" s="102"/>
    </row>
    <row r="182" spans="1:6" ht="23.25">
      <c r="A182" s="102"/>
      <c r="B182" s="102"/>
      <c r="C182" s="102"/>
      <c r="D182" s="102"/>
      <c r="E182" s="102"/>
      <c r="F182" s="102"/>
    </row>
    <row r="183" spans="1:6" ht="23.25">
      <c r="A183" s="102"/>
      <c r="B183" s="102"/>
      <c r="C183" s="102"/>
      <c r="D183" s="102"/>
      <c r="E183" s="102"/>
      <c r="F183" s="102"/>
    </row>
    <row r="184" spans="1:6" ht="23.25">
      <c r="A184" s="102"/>
      <c r="B184" s="102"/>
      <c r="C184" s="102"/>
      <c r="D184" s="102"/>
      <c r="E184" s="102"/>
      <c r="F184" s="102"/>
    </row>
    <row r="185" spans="1:6" ht="23.25">
      <c r="A185" s="102"/>
      <c r="B185" s="102"/>
      <c r="C185" s="102"/>
      <c r="D185" s="102"/>
      <c r="E185" s="102"/>
      <c r="F185" s="102"/>
    </row>
    <row r="186" spans="1:6" ht="23.25">
      <c r="A186" s="102"/>
      <c r="B186" s="102"/>
      <c r="C186" s="102"/>
      <c r="D186" s="102"/>
      <c r="E186" s="102"/>
      <c r="F186" s="102"/>
    </row>
    <row r="187" spans="1:6" ht="23.25">
      <c r="A187" s="102"/>
      <c r="B187" s="102"/>
      <c r="C187" s="102"/>
      <c r="D187" s="102"/>
      <c r="E187" s="102"/>
      <c r="F187" s="102"/>
    </row>
    <row r="188" spans="1:6" ht="23.25">
      <c r="A188" s="102"/>
      <c r="B188" s="102"/>
      <c r="C188" s="102"/>
      <c r="D188" s="102"/>
      <c r="E188" s="102"/>
      <c r="F188" s="102"/>
    </row>
    <row r="189" spans="1:6" ht="23.25">
      <c r="A189" s="102"/>
      <c r="B189" s="102"/>
      <c r="C189" s="102"/>
      <c r="D189" s="102"/>
      <c r="E189" s="102"/>
      <c r="F189" s="102"/>
    </row>
    <row r="190" spans="1:6" ht="23.25">
      <c r="A190" s="102"/>
      <c r="B190" s="102"/>
      <c r="C190" s="102"/>
      <c r="D190" s="102"/>
      <c r="E190" s="102"/>
      <c r="F190" s="102"/>
    </row>
    <row r="191" spans="1:6" ht="23.25">
      <c r="A191" s="102"/>
      <c r="B191" s="102"/>
      <c r="C191" s="102"/>
      <c r="D191" s="102"/>
      <c r="E191" s="102"/>
      <c r="F191" s="102"/>
    </row>
    <row r="192" spans="1:6" ht="23.25">
      <c r="A192" s="102"/>
      <c r="B192" s="102"/>
      <c r="C192" s="102"/>
      <c r="D192" s="102"/>
      <c r="E192" s="102"/>
      <c r="F192" s="102"/>
    </row>
    <row r="193" spans="1:6" ht="23.25">
      <c r="A193" s="102"/>
      <c r="B193" s="102"/>
      <c r="C193" s="102"/>
      <c r="D193" s="102"/>
      <c r="E193" s="102"/>
      <c r="F193" s="102"/>
    </row>
    <row r="194" spans="1:6" ht="23.25">
      <c r="A194" s="102"/>
      <c r="B194" s="102"/>
      <c r="C194" s="102"/>
      <c r="D194" s="102"/>
      <c r="E194" s="102"/>
      <c r="F194" s="102"/>
    </row>
    <row r="195" spans="1:6" ht="23.25">
      <c r="A195" s="102"/>
      <c r="B195" s="102"/>
      <c r="C195" s="102"/>
      <c r="D195" s="102"/>
      <c r="E195" s="102"/>
      <c r="F195" s="102"/>
    </row>
    <row r="196" spans="1:6" ht="23.25">
      <c r="A196" s="102"/>
      <c r="B196" s="102"/>
      <c r="C196" s="102"/>
      <c r="D196" s="102"/>
      <c r="E196" s="102"/>
      <c r="F196" s="102"/>
    </row>
    <row r="197" spans="1:6" ht="23.25">
      <c r="A197" s="102"/>
      <c r="B197" s="102"/>
      <c r="C197" s="102"/>
      <c r="D197" s="102"/>
      <c r="E197" s="102"/>
      <c r="F197" s="102"/>
    </row>
    <row r="198" spans="1:6" ht="23.25">
      <c r="A198" s="102"/>
      <c r="B198" s="102"/>
      <c r="C198" s="102"/>
      <c r="D198" s="102"/>
      <c r="E198" s="102"/>
      <c r="F198" s="102"/>
    </row>
    <row r="199" spans="1:6" ht="23.25">
      <c r="A199" s="102"/>
      <c r="B199" s="102"/>
      <c r="C199" s="102"/>
      <c r="D199" s="102"/>
      <c r="E199" s="102"/>
      <c r="F199" s="102"/>
    </row>
    <row r="200" spans="1:6" ht="23.25">
      <c r="A200" s="102"/>
      <c r="B200" s="102"/>
      <c r="C200" s="102"/>
      <c r="D200" s="102"/>
      <c r="E200" s="102"/>
      <c r="F200" s="102"/>
    </row>
    <row r="201" spans="1:6" ht="23.25">
      <c r="A201" s="102"/>
      <c r="B201" s="102"/>
      <c r="C201" s="102"/>
      <c r="D201" s="102"/>
      <c r="E201" s="102"/>
      <c r="F201" s="102"/>
    </row>
    <row r="202" spans="1:6" ht="23.25">
      <c r="A202" s="102"/>
      <c r="B202" s="102"/>
      <c r="C202" s="102"/>
      <c r="D202" s="102"/>
      <c r="E202" s="102"/>
      <c r="F202" s="102"/>
    </row>
    <row r="203" spans="1:6" ht="23.25">
      <c r="A203" s="102"/>
      <c r="B203" s="102"/>
      <c r="C203" s="102"/>
      <c r="D203" s="102"/>
      <c r="E203" s="102"/>
      <c r="F203" s="102"/>
    </row>
    <row r="204" spans="1:6" ht="23.25">
      <c r="A204" s="102"/>
      <c r="B204" s="102"/>
      <c r="C204" s="102"/>
      <c r="D204" s="102"/>
      <c r="E204" s="102"/>
      <c r="F204" s="102"/>
    </row>
    <row r="205" spans="1:6" ht="23.25">
      <c r="A205" s="102"/>
      <c r="B205" s="102"/>
      <c r="C205" s="102"/>
      <c r="D205" s="102"/>
      <c r="E205" s="102"/>
      <c r="F205" s="102"/>
    </row>
    <row r="206" spans="1:6" ht="23.25">
      <c r="A206" s="102"/>
      <c r="B206" s="102"/>
      <c r="C206" s="102"/>
      <c r="D206" s="102"/>
      <c r="E206" s="102"/>
      <c r="F206" s="102"/>
    </row>
    <row r="207" spans="1:6" ht="23.25">
      <c r="A207" s="102"/>
      <c r="B207" s="102"/>
      <c r="C207" s="102"/>
      <c r="D207" s="102"/>
      <c r="E207" s="102"/>
      <c r="F207" s="102"/>
    </row>
    <row r="208" spans="1:6" ht="23.25">
      <c r="A208" s="102"/>
      <c r="B208" s="102"/>
      <c r="C208" s="102"/>
      <c r="D208" s="102"/>
      <c r="E208" s="102"/>
      <c r="F208" s="102"/>
    </row>
    <row r="209" spans="1:6" ht="23.25">
      <c r="A209" s="102"/>
      <c r="B209" s="102"/>
      <c r="C209" s="102"/>
      <c r="D209" s="102"/>
      <c r="E209" s="102"/>
      <c r="F209" s="102"/>
    </row>
    <row r="210" spans="1:6" ht="23.25">
      <c r="A210" s="102"/>
      <c r="B210" s="102"/>
      <c r="C210" s="102"/>
      <c r="D210" s="102"/>
      <c r="E210" s="102"/>
      <c r="F210" s="102"/>
    </row>
    <row r="211" spans="1:6" ht="23.25">
      <c r="A211" s="102"/>
      <c r="B211" s="102"/>
      <c r="C211" s="102"/>
      <c r="D211" s="102"/>
      <c r="E211" s="102"/>
      <c r="F211" s="102"/>
    </row>
    <row r="212" spans="1:6" ht="23.25">
      <c r="A212" s="102"/>
      <c r="B212" s="102"/>
      <c r="C212" s="102"/>
      <c r="D212" s="102"/>
      <c r="E212" s="102"/>
      <c r="F212" s="102"/>
    </row>
    <row r="213" spans="1:6" ht="23.25">
      <c r="A213" s="102"/>
      <c r="B213" s="102"/>
      <c r="C213" s="102"/>
      <c r="D213" s="102"/>
      <c r="E213" s="102"/>
      <c r="F213" s="102"/>
    </row>
    <row r="214" spans="1:6" ht="23.25">
      <c r="A214" s="102"/>
      <c r="B214" s="102"/>
      <c r="C214" s="102"/>
      <c r="D214" s="102"/>
      <c r="E214" s="102"/>
      <c r="F214" s="102"/>
    </row>
    <row r="215" spans="1:6" ht="23.25">
      <c r="A215" s="102"/>
      <c r="B215" s="102"/>
      <c r="C215" s="102"/>
      <c r="D215" s="102"/>
      <c r="E215" s="102"/>
      <c r="F215" s="102"/>
    </row>
    <row r="216" spans="1:6" ht="23.25">
      <c r="A216" s="102"/>
      <c r="B216" s="102"/>
      <c r="C216" s="102"/>
      <c r="D216" s="102"/>
      <c r="E216" s="102"/>
      <c r="F216" s="102"/>
    </row>
    <row r="217" spans="1:6" ht="23.25">
      <c r="A217" s="102"/>
      <c r="B217" s="102"/>
      <c r="C217" s="102"/>
      <c r="D217" s="102"/>
      <c r="E217" s="102"/>
      <c r="F217" s="102"/>
    </row>
    <row r="218" spans="1:6" ht="23.25">
      <c r="A218" s="102"/>
      <c r="B218" s="102"/>
      <c r="C218" s="102"/>
      <c r="D218" s="102"/>
      <c r="E218" s="102"/>
      <c r="F218" s="102"/>
    </row>
    <row r="219" spans="1:6" ht="23.25">
      <c r="A219" s="102"/>
      <c r="B219" s="102"/>
      <c r="C219" s="102"/>
      <c r="D219" s="102"/>
      <c r="E219" s="102"/>
      <c r="F219" s="102"/>
    </row>
    <row r="220" spans="1:6" ht="23.25">
      <c r="A220" s="102"/>
      <c r="B220" s="102"/>
      <c r="C220" s="102"/>
      <c r="D220" s="102"/>
      <c r="E220" s="102"/>
      <c r="F220" s="102"/>
    </row>
    <row r="221" spans="1:6" ht="23.25">
      <c r="A221" s="102"/>
      <c r="B221" s="102"/>
      <c r="C221" s="102"/>
      <c r="D221" s="102"/>
      <c r="E221" s="102"/>
      <c r="F221" s="102"/>
    </row>
    <row r="222" spans="1:6" ht="23.25">
      <c r="A222" s="102"/>
      <c r="B222" s="102"/>
      <c r="C222" s="102"/>
      <c r="D222" s="102"/>
      <c r="E222" s="102"/>
      <c r="F222" s="102"/>
    </row>
    <row r="223" spans="1:6" ht="23.25">
      <c r="A223" s="102"/>
      <c r="B223" s="102"/>
      <c r="C223" s="102"/>
      <c r="D223" s="102"/>
      <c r="E223" s="102"/>
      <c r="F223" s="102"/>
    </row>
    <row r="224" spans="1:6" ht="23.25">
      <c r="A224" s="102"/>
      <c r="B224" s="102"/>
      <c r="C224" s="102"/>
      <c r="D224" s="102"/>
      <c r="E224" s="102"/>
      <c r="F224" s="102"/>
    </row>
    <row r="225" spans="1:6" ht="23.25">
      <c r="A225" s="102"/>
      <c r="B225" s="102"/>
      <c r="C225" s="102"/>
      <c r="D225" s="102"/>
      <c r="E225" s="102"/>
      <c r="F225" s="102"/>
    </row>
    <row r="226" spans="1:6" ht="23.25">
      <c r="A226" s="102"/>
      <c r="B226" s="102"/>
      <c r="C226" s="102"/>
      <c r="D226" s="102"/>
      <c r="E226" s="102"/>
      <c r="F226" s="102"/>
    </row>
    <row r="227" spans="1:6" ht="23.25">
      <c r="A227" s="102"/>
      <c r="B227" s="102"/>
      <c r="C227" s="102"/>
      <c r="D227" s="102"/>
      <c r="E227" s="102"/>
      <c r="F227" s="102"/>
    </row>
    <row r="228" spans="1:6" ht="23.25">
      <c r="A228" s="102"/>
      <c r="B228" s="102"/>
      <c r="C228" s="102"/>
      <c r="D228" s="102"/>
      <c r="E228" s="102"/>
      <c r="F228" s="102"/>
    </row>
    <row r="229" spans="1:6" ht="23.25">
      <c r="A229" s="102"/>
      <c r="B229" s="102"/>
      <c r="C229" s="102"/>
      <c r="D229" s="102"/>
      <c r="E229" s="102"/>
      <c r="F229" s="102"/>
    </row>
    <row r="230" spans="1:6" ht="23.25">
      <c r="A230" s="102"/>
      <c r="B230" s="102"/>
      <c r="C230" s="102"/>
      <c r="D230" s="102"/>
      <c r="E230" s="102"/>
      <c r="F230" s="102"/>
    </row>
    <row r="231" spans="1:6" ht="23.25">
      <c r="A231" s="102"/>
      <c r="B231" s="102"/>
      <c r="C231" s="102"/>
      <c r="D231" s="102"/>
      <c r="E231" s="102"/>
      <c r="F231" s="102"/>
    </row>
    <row r="232" spans="1:6" ht="23.25">
      <c r="A232" s="102"/>
      <c r="B232" s="102"/>
      <c r="C232" s="102"/>
      <c r="D232" s="102"/>
      <c r="E232" s="102"/>
      <c r="F232" s="102"/>
    </row>
    <row r="233" spans="1:6" ht="23.25">
      <c r="A233" s="102"/>
      <c r="B233" s="102"/>
      <c r="C233" s="102"/>
      <c r="D233" s="102"/>
      <c r="E233" s="102"/>
      <c r="F233" s="102"/>
    </row>
    <row r="234" spans="1:6" ht="23.25">
      <c r="A234" s="102"/>
      <c r="B234" s="102"/>
      <c r="C234" s="102"/>
      <c r="D234" s="102"/>
      <c r="E234" s="102"/>
      <c r="F234" s="102"/>
    </row>
    <row r="235" spans="1:6" ht="23.25">
      <c r="A235" s="102"/>
      <c r="B235" s="102"/>
      <c r="C235" s="102"/>
      <c r="D235" s="102"/>
      <c r="E235" s="102"/>
      <c r="F235" s="102"/>
    </row>
    <row r="236" spans="1:6" ht="23.25">
      <c r="A236" s="102"/>
      <c r="B236" s="102"/>
      <c r="C236" s="102"/>
      <c r="D236" s="102"/>
      <c r="E236" s="102"/>
      <c r="F236" s="102"/>
    </row>
    <row r="237" spans="1:6" ht="23.25">
      <c r="A237" s="102"/>
      <c r="B237" s="102"/>
      <c r="C237" s="102"/>
      <c r="D237" s="102"/>
      <c r="E237" s="102"/>
      <c r="F237" s="102"/>
    </row>
    <row r="238" spans="1:6" ht="23.25">
      <c r="A238" s="102"/>
      <c r="B238" s="102"/>
      <c r="C238" s="102"/>
      <c r="D238" s="102"/>
      <c r="E238" s="102"/>
      <c r="F238" s="102"/>
    </row>
    <row r="239" spans="1:6" ht="23.25">
      <c r="A239" s="102"/>
      <c r="B239" s="102"/>
      <c r="C239" s="102"/>
      <c r="D239" s="102"/>
      <c r="E239" s="102"/>
      <c r="F239" s="102"/>
    </row>
    <row r="240" spans="1:6" ht="23.25">
      <c r="A240" s="102"/>
      <c r="B240" s="102"/>
      <c r="C240" s="102"/>
      <c r="D240" s="102"/>
      <c r="E240" s="102"/>
      <c r="F240" s="102"/>
    </row>
    <row r="241" spans="1:6" ht="23.25">
      <c r="A241" s="102"/>
      <c r="B241" s="102"/>
      <c r="C241" s="102"/>
      <c r="D241" s="102"/>
      <c r="E241" s="102"/>
      <c r="F241" s="102"/>
    </row>
    <row r="242" spans="1:6" ht="23.25">
      <c r="A242" s="102"/>
      <c r="B242" s="102"/>
      <c r="C242" s="102"/>
      <c r="D242" s="102"/>
      <c r="E242" s="102"/>
      <c r="F242" s="102"/>
    </row>
    <row r="243" spans="1:6" ht="23.25">
      <c r="A243" s="102"/>
      <c r="B243" s="102"/>
      <c r="C243" s="102"/>
      <c r="D243" s="102"/>
      <c r="E243" s="102"/>
      <c r="F243" s="102"/>
    </row>
    <row r="244" spans="1:6" ht="23.25">
      <c r="A244" s="102"/>
      <c r="B244" s="102"/>
      <c r="C244" s="102"/>
      <c r="D244" s="102"/>
      <c r="E244" s="102"/>
      <c r="F244" s="102"/>
    </row>
    <row r="245" spans="1:6" ht="23.25">
      <c r="A245" s="102"/>
      <c r="B245" s="102"/>
      <c r="C245" s="102"/>
      <c r="D245" s="102"/>
      <c r="E245" s="102"/>
      <c r="F245" s="102"/>
    </row>
    <row r="246" spans="1:6" ht="23.25">
      <c r="A246" s="102"/>
      <c r="B246" s="102"/>
      <c r="C246" s="102"/>
      <c r="D246" s="102"/>
      <c r="E246" s="102"/>
      <c r="F246" s="102"/>
    </row>
    <row r="247" spans="1:6" ht="23.25">
      <c r="A247" s="102"/>
      <c r="B247" s="102"/>
      <c r="C247" s="102"/>
      <c r="D247" s="102"/>
      <c r="E247" s="102"/>
      <c r="F247" s="102"/>
    </row>
    <row r="248" spans="1:6" ht="23.25">
      <c r="A248" s="102"/>
      <c r="B248" s="102"/>
      <c r="C248" s="102"/>
      <c r="D248" s="102"/>
      <c r="E248" s="102"/>
      <c r="F248" s="102"/>
    </row>
    <row r="249" spans="1:6" ht="23.25">
      <c r="A249" s="102"/>
      <c r="B249" s="102"/>
      <c r="C249" s="102"/>
      <c r="D249" s="102"/>
      <c r="E249" s="102"/>
      <c r="F249" s="102"/>
    </row>
    <row r="250" spans="1:6" ht="23.25">
      <c r="A250" s="102"/>
      <c r="B250" s="102"/>
      <c r="C250" s="102"/>
      <c r="D250" s="102"/>
      <c r="E250" s="102"/>
      <c r="F250" s="102"/>
    </row>
    <row r="251" spans="1:6" ht="23.25">
      <c r="A251" s="102"/>
      <c r="B251" s="102"/>
      <c r="C251" s="102"/>
      <c r="D251" s="102"/>
      <c r="E251" s="102"/>
      <c r="F251" s="102"/>
    </row>
    <row r="252" spans="1:6" ht="23.25">
      <c r="A252" s="102"/>
      <c r="B252" s="102"/>
      <c r="C252" s="102"/>
      <c r="D252" s="102"/>
      <c r="E252" s="102"/>
      <c r="F252" s="102"/>
    </row>
    <row r="253" spans="1:6" ht="23.25">
      <c r="A253" s="102"/>
      <c r="B253" s="102"/>
      <c r="C253" s="102"/>
      <c r="D253" s="102"/>
      <c r="E253" s="102"/>
      <c r="F253" s="102"/>
    </row>
    <row r="254" spans="1:6" ht="23.25">
      <c r="A254" s="102"/>
      <c r="B254" s="102"/>
      <c r="C254" s="102"/>
      <c r="D254" s="102"/>
      <c r="E254" s="102"/>
      <c r="F254" s="102"/>
    </row>
    <row r="255" spans="1:6" ht="23.25">
      <c r="A255" s="102"/>
      <c r="B255" s="102"/>
      <c r="C255" s="102"/>
      <c r="D255" s="102"/>
      <c r="E255" s="102"/>
      <c r="F255" s="102"/>
    </row>
    <row r="256" spans="1:6" ht="23.25">
      <c r="A256" s="102"/>
      <c r="B256" s="102"/>
      <c r="C256" s="102"/>
      <c r="D256" s="102"/>
      <c r="E256" s="102"/>
      <c r="F256" s="102"/>
    </row>
    <row r="257" spans="1:6" ht="23.25">
      <c r="A257" s="102"/>
      <c r="B257" s="102"/>
      <c r="C257" s="102"/>
      <c r="D257" s="102"/>
      <c r="E257" s="102"/>
      <c r="F257" s="102"/>
    </row>
    <row r="258" spans="1:6" ht="23.25">
      <c r="A258" s="102"/>
      <c r="B258" s="102"/>
      <c r="C258" s="102"/>
      <c r="D258" s="102"/>
      <c r="E258" s="102"/>
      <c r="F258" s="102"/>
    </row>
    <row r="259" spans="1:6" ht="23.25">
      <c r="A259" s="102"/>
      <c r="B259" s="102"/>
      <c r="C259" s="102"/>
      <c r="D259" s="102"/>
      <c r="E259" s="102"/>
      <c r="F259" s="102"/>
    </row>
    <row r="260" spans="1:6" ht="23.25">
      <c r="A260" s="102"/>
      <c r="B260" s="102"/>
      <c r="C260" s="102"/>
      <c r="D260" s="102"/>
      <c r="E260" s="102"/>
      <c r="F260" s="102"/>
    </row>
    <row r="261" spans="1:6" ht="23.25">
      <c r="A261" s="102"/>
      <c r="B261" s="102"/>
      <c r="C261" s="102"/>
      <c r="D261" s="102"/>
      <c r="E261" s="102"/>
      <c r="F261" s="102"/>
    </row>
    <row r="262" spans="1:6" ht="23.25">
      <c r="A262" s="102"/>
      <c r="B262" s="102"/>
      <c r="C262" s="102"/>
      <c r="D262" s="102"/>
      <c r="E262" s="102"/>
      <c r="F262" s="102"/>
    </row>
    <row r="263" spans="1:6" ht="23.25">
      <c r="A263" s="102"/>
      <c r="B263" s="102"/>
      <c r="C263" s="102"/>
      <c r="D263" s="102"/>
      <c r="E263" s="102"/>
      <c r="F263" s="102"/>
    </row>
    <row r="264" spans="1:6" ht="23.25">
      <c r="A264" s="102"/>
      <c r="B264" s="102"/>
      <c r="C264" s="102"/>
      <c r="D264" s="102"/>
      <c r="E264" s="102"/>
      <c r="F264" s="102"/>
    </row>
    <row r="265" spans="1:6" ht="23.25">
      <c r="A265" s="102"/>
      <c r="B265" s="102"/>
      <c r="C265" s="102"/>
      <c r="D265" s="102"/>
      <c r="E265" s="102"/>
      <c r="F265" s="102"/>
    </row>
    <row r="266" spans="1:6" ht="23.25">
      <c r="A266" s="102"/>
      <c r="B266" s="102"/>
      <c r="C266" s="102"/>
      <c r="D266" s="102"/>
      <c r="E266" s="102"/>
      <c r="F266" s="102"/>
    </row>
    <row r="267" spans="1:6" ht="23.25">
      <c r="A267" s="102"/>
      <c r="B267" s="102"/>
      <c r="C267" s="102"/>
      <c r="D267" s="102"/>
      <c r="E267" s="102"/>
      <c r="F267" s="102"/>
    </row>
    <row r="268" spans="1:6" ht="23.25">
      <c r="A268" s="102"/>
      <c r="B268" s="102"/>
      <c r="C268" s="102"/>
      <c r="D268" s="102"/>
      <c r="E268" s="102"/>
      <c r="F268" s="102"/>
    </row>
    <row r="269" spans="1:6" ht="23.25">
      <c r="A269" s="102"/>
      <c r="B269" s="102"/>
      <c r="C269" s="102"/>
      <c r="D269" s="102"/>
      <c r="E269" s="102"/>
      <c r="F269" s="102"/>
    </row>
    <row r="270" spans="1:6" ht="23.25">
      <c r="A270" s="102"/>
      <c r="B270" s="102"/>
      <c r="C270" s="102"/>
      <c r="D270" s="102"/>
      <c r="E270" s="102"/>
      <c r="F270" s="102"/>
    </row>
    <row r="271" spans="1:6" ht="23.25">
      <c r="A271" s="102"/>
      <c r="B271" s="102"/>
      <c r="C271" s="102"/>
      <c r="D271" s="102"/>
      <c r="E271" s="102"/>
      <c r="F271" s="102"/>
    </row>
    <row r="272" spans="1:6" ht="23.25">
      <c r="A272" s="102"/>
      <c r="B272" s="102"/>
      <c r="C272" s="102"/>
      <c r="D272" s="102"/>
      <c r="E272" s="102"/>
      <c r="F272" s="102"/>
    </row>
    <row r="273" spans="1:6" ht="23.25">
      <c r="A273" s="102"/>
      <c r="B273" s="102"/>
      <c r="C273" s="102"/>
      <c r="D273" s="102"/>
      <c r="E273" s="102"/>
      <c r="F273" s="102"/>
    </row>
    <row r="274" spans="1:6" ht="23.25">
      <c r="A274" s="102"/>
      <c r="B274" s="102"/>
      <c r="C274" s="102"/>
      <c r="D274" s="102"/>
      <c r="E274" s="102"/>
      <c r="F274" s="102"/>
    </row>
    <row r="275" spans="1:6" ht="23.25">
      <c r="A275" s="102"/>
      <c r="B275" s="102"/>
      <c r="C275" s="102"/>
      <c r="D275" s="102"/>
      <c r="E275" s="102"/>
      <c r="F275" s="102"/>
    </row>
    <row r="276" spans="1:6" ht="23.25">
      <c r="A276" s="102"/>
      <c r="B276" s="102"/>
      <c r="C276" s="102"/>
      <c r="D276" s="102"/>
      <c r="E276" s="102"/>
      <c r="F276" s="102"/>
    </row>
    <row r="277" spans="1:6" ht="23.25">
      <c r="A277" s="102"/>
      <c r="B277" s="102"/>
      <c r="C277" s="102"/>
      <c r="D277" s="102"/>
      <c r="E277" s="102"/>
      <c r="F277" s="102"/>
    </row>
    <row r="278" spans="1:6" ht="23.25">
      <c r="A278" s="102"/>
      <c r="B278" s="102"/>
      <c r="C278" s="102"/>
      <c r="D278" s="102"/>
      <c r="E278" s="102"/>
      <c r="F278" s="102"/>
    </row>
    <row r="279" spans="1:6" ht="23.25">
      <c r="A279" s="102"/>
      <c r="B279" s="102"/>
      <c r="C279" s="102"/>
      <c r="D279" s="102"/>
      <c r="E279" s="102"/>
      <c r="F279" s="102"/>
    </row>
    <row r="280" spans="1:6" ht="23.25">
      <c r="A280" s="102"/>
      <c r="B280" s="102"/>
      <c r="C280" s="102"/>
      <c r="D280" s="102"/>
      <c r="E280" s="102"/>
      <c r="F280" s="102"/>
    </row>
    <row r="281" spans="1:6" ht="23.25">
      <c r="A281" s="102"/>
      <c r="B281" s="102"/>
      <c r="C281" s="102"/>
      <c r="D281" s="102"/>
      <c r="E281" s="102"/>
      <c r="F281" s="102"/>
    </row>
    <row r="282" spans="1:6" ht="23.25">
      <c r="A282" s="102"/>
      <c r="B282" s="102"/>
      <c r="C282" s="102"/>
      <c r="D282" s="102"/>
      <c r="E282" s="102"/>
      <c r="F282" s="102"/>
    </row>
    <row r="283" spans="1:6" ht="23.25">
      <c r="A283" s="102"/>
      <c r="B283" s="102"/>
      <c r="C283" s="102"/>
      <c r="D283" s="102"/>
      <c r="E283" s="102"/>
      <c r="F283" s="102"/>
    </row>
    <row r="284" spans="1:6" ht="23.25">
      <c r="A284" s="102"/>
      <c r="B284" s="102"/>
      <c r="C284" s="102"/>
      <c r="D284" s="102"/>
      <c r="E284" s="102"/>
      <c r="F284" s="102"/>
    </row>
    <row r="285" spans="1:6" ht="23.25">
      <c r="A285" s="102"/>
      <c r="B285" s="102"/>
      <c r="C285" s="102"/>
      <c r="D285" s="102"/>
      <c r="E285" s="102"/>
      <c r="F285" s="102"/>
    </row>
    <row r="286" spans="1:6" ht="23.25">
      <c r="A286" s="102"/>
      <c r="B286" s="102"/>
      <c r="C286" s="102"/>
      <c r="D286" s="102"/>
      <c r="E286" s="102"/>
      <c r="F286" s="102"/>
    </row>
    <row r="287" spans="1:6" ht="23.25">
      <c r="A287" s="102"/>
      <c r="B287" s="102"/>
      <c r="C287" s="102"/>
      <c r="D287" s="102"/>
      <c r="E287" s="102"/>
      <c r="F287" s="102"/>
    </row>
    <row r="288" spans="1:6" ht="23.25">
      <c r="A288" s="102"/>
      <c r="B288" s="102"/>
      <c r="C288" s="102"/>
      <c r="D288" s="102"/>
      <c r="E288" s="102"/>
      <c r="F288" s="102"/>
    </row>
    <row r="289" spans="1:6" ht="23.25">
      <c r="A289" s="102"/>
      <c r="B289" s="102"/>
      <c r="C289" s="102"/>
      <c r="D289" s="102"/>
      <c r="E289" s="102"/>
      <c r="F289" s="102"/>
    </row>
    <row r="290" spans="1:6" ht="23.25">
      <c r="A290" s="102"/>
      <c r="B290" s="102"/>
      <c r="C290" s="102"/>
      <c r="D290" s="102"/>
      <c r="E290" s="102"/>
      <c r="F290" s="102"/>
    </row>
    <row r="291" spans="1:6" ht="23.25">
      <c r="A291" s="102"/>
      <c r="B291" s="102"/>
      <c r="C291" s="102"/>
      <c r="D291" s="102"/>
      <c r="E291" s="102"/>
      <c r="F291" s="102"/>
    </row>
    <row r="292" spans="1:6" ht="23.25">
      <c r="A292" s="102"/>
      <c r="B292" s="102"/>
      <c r="C292" s="102"/>
      <c r="D292" s="102"/>
      <c r="E292" s="102"/>
      <c r="F292" s="102"/>
    </row>
    <row r="293" spans="1:6" ht="23.25">
      <c r="A293" s="102"/>
      <c r="B293" s="102"/>
      <c r="C293" s="102"/>
      <c r="D293" s="102"/>
      <c r="E293" s="102"/>
      <c r="F293" s="102"/>
    </row>
    <row r="294" spans="1:6" ht="23.25">
      <c r="A294" s="102"/>
      <c r="B294" s="102"/>
      <c r="C294" s="102"/>
      <c r="D294" s="102"/>
      <c r="E294" s="102"/>
      <c r="F294" s="102"/>
    </row>
    <row r="295" spans="1:6" ht="23.25">
      <c r="A295" s="102"/>
      <c r="B295" s="102"/>
      <c r="C295" s="102"/>
      <c r="D295" s="102"/>
      <c r="E295" s="102"/>
      <c r="F295" s="102"/>
    </row>
    <row r="296" spans="1:6" ht="23.25">
      <c r="A296" s="102"/>
      <c r="B296" s="102"/>
      <c r="C296" s="102"/>
      <c r="D296" s="102"/>
      <c r="E296" s="102"/>
      <c r="F296" s="102"/>
    </row>
    <row r="297" spans="1:6" ht="23.25">
      <c r="A297" s="102"/>
      <c r="B297" s="102"/>
      <c r="C297" s="102"/>
      <c r="D297" s="102"/>
      <c r="E297" s="102"/>
      <c r="F297" s="102"/>
    </row>
    <row r="298" spans="1:6" ht="23.25">
      <c r="A298" s="102"/>
      <c r="B298" s="102"/>
      <c r="C298" s="102"/>
      <c r="D298" s="102"/>
      <c r="E298" s="102"/>
      <c r="F298" s="102"/>
    </row>
    <row r="299" spans="1:6" ht="23.25">
      <c r="A299" s="102"/>
      <c r="B299" s="102"/>
      <c r="C299" s="102"/>
      <c r="D299" s="102"/>
      <c r="E299" s="102"/>
      <c r="F299" s="102"/>
    </row>
    <row r="300" spans="1:6" ht="23.25">
      <c r="A300" s="102"/>
      <c r="B300" s="102"/>
      <c r="C300" s="102"/>
      <c r="D300" s="102"/>
      <c r="E300" s="102"/>
      <c r="F300" s="102"/>
    </row>
    <row r="301" spans="1:6" ht="23.25">
      <c r="A301" s="102"/>
      <c r="B301" s="102"/>
      <c r="C301" s="102"/>
      <c r="D301" s="102"/>
      <c r="E301" s="102"/>
      <c r="F301" s="102"/>
    </row>
    <row r="302" spans="1:6" ht="23.25">
      <c r="A302" s="102"/>
      <c r="B302" s="102"/>
      <c r="C302" s="102"/>
      <c r="D302" s="102"/>
      <c r="E302" s="102"/>
      <c r="F302" s="102"/>
    </row>
    <row r="303" spans="1:6" ht="23.25">
      <c r="A303" s="102"/>
      <c r="B303" s="102"/>
      <c r="C303" s="102"/>
      <c r="D303" s="102"/>
      <c r="E303" s="102"/>
      <c r="F303" s="102"/>
    </row>
    <row r="304" spans="1:6" ht="23.25">
      <c r="A304" s="102"/>
      <c r="B304" s="102"/>
      <c r="C304" s="102"/>
      <c r="D304" s="102"/>
      <c r="E304" s="102"/>
      <c r="F304" s="102"/>
    </row>
    <row r="305" spans="1:6" ht="23.25">
      <c r="A305" s="102"/>
      <c r="B305" s="102"/>
      <c r="C305" s="102"/>
      <c r="D305" s="102"/>
      <c r="E305" s="102"/>
      <c r="F305" s="102"/>
    </row>
    <row r="306" spans="1:6" ht="23.25">
      <c r="A306" s="102"/>
      <c r="B306" s="102"/>
      <c r="C306" s="102"/>
      <c r="D306" s="102"/>
      <c r="E306" s="102"/>
      <c r="F306" s="102"/>
    </row>
    <row r="307" spans="1:6" ht="23.25">
      <c r="A307" s="102"/>
      <c r="B307" s="102"/>
      <c r="C307" s="102"/>
      <c r="D307" s="102"/>
      <c r="E307" s="102"/>
      <c r="F307" s="102"/>
    </row>
    <row r="308" spans="1:6" ht="23.25">
      <c r="A308" s="102"/>
      <c r="B308" s="102"/>
      <c r="C308" s="102"/>
      <c r="D308" s="102"/>
      <c r="E308" s="102"/>
      <c r="F308" s="102"/>
    </row>
    <row r="309" spans="1:6" ht="23.25">
      <c r="A309" s="102"/>
      <c r="B309" s="102"/>
      <c r="C309" s="102"/>
      <c r="D309" s="102"/>
      <c r="E309" s="102"/>
      <c r="F309" s="102"/>
    </row>
    <row r="310" spans="1:6" ht="23.25">
      <c r="A310" s="102"/>
      <c r="B310" s="102"/>
      <c r="C310" s="102"/>
      <c r="D310" s="102"/>
      <c r="E310" s="102"/>
      <c r="F310" s="102"/>
    </row>
    <row r="311" spans="1:6" ht="23.25">
      <c r="A311" s="102"/>
      <c r="B311" s="102"/>
      <c r="C311" s="102"/>
      <c r="D311" s="102"/>
      <c r="E311" s="102"/>
      <c r="F311" s="102"/>
    </row>
    <row r="312" spans="1:6" ht="23.25">
      <c r="A312" s="102"/>
      <c r="B312" s="102"/>
      <c r="C312" s="102"/>
      <c r="D312" s="102"/>
      <c r="E312" s="102"/>
      <c r="F312" s="102"/>
    </row>
    <row r="313" spans="1:6" ht="23.25">
      <c r="A313" s="102"/>
      <c r="B313" s="102"/>
      <c r="C313" s="102"/>
      <c r="D313" s="102"/>
      <c r="E313" s="102"/>
      <c r="F313" s="102"/>
    </row>
    <row r="314" spans="1:6" ht="23.25">
      <c r="A314" s="102"/>
      <c r="B314" s="102"/>
      <c r="C314" s="102"/>
      <c r="D314" s="102"/>
      <c r="E314" s="102"/>
      <c r="F314" s="102"/>
    </row>
    <row r="315" spans="1:6" ht="23.25">
      <c r="A315" s="102"/>
      <c r="B315" s="102"/>
      <c r="C315" s="102"/>
      <c r="D315" s="102"/>
      <c r="E315" s="102"/>
      <c r="F315" s="102"/>
    </row>
    <row r="316" spans="1:6" ht="23.25">
      <c r="A316" s="102"/>
      <c r="B316" s="102"/>
      <c r="C316" s="102"/>
      <c r="D316" s="102"/>
      <c r="E316" s="102"/>
      <c r="F316" s="102"/>
    </row>
    <row r="317" spans="1:6" ht="23.25">
      <c r="A317" s="102"/>
      <c r="B317" s="102"/>
      <c r="C317" s="102"/>
      <c r="D317" s="102"/>
      <c r="E317" s="102"/>
      <c r="F317" s="102"/>
    </row>
    <row r="318" spans="1:6" ht="23.25">
      <c r="A318" s="102"/>
      <c r="B318" s="102"/>
      <c r="C318" s="102"/>
      <c r="D318" s="102"/>
      <c r="E318" s="102"/>
      <c r="F318" s="102"/>
    </row>
    <row r="319" spans="1:6" ht="23.25">
      <c r="A319" s="102"/>
      <c r="B319" s="102"/>
      <c r="C319" s="102"/>
      <c r="D319" s="102"/>
      <c r="E319" s="102"/>
      <c r="F319" s="102"/>
    </row>
    <row r="320" spans="1:6" ht="23.25">
      <c r="A320" s="102"/>
      <c r="B320" s="102"/>
      <c r="C320" s="102"/>
      <c r="D320" s="102"/>
      <c r="E320" s="102"/>
      <c r="F320" s="102"/>
    </row>
    <row r="321" spans="1:6" ht="23.25">
      <c r="A321" s="102"/>
      <c r="B321" s="102"/>
      <c r="C321" s="102"/>
      <c r="D321" s="102"/>
      <c r="E321" s="102"/>
      <c r="F321" s="102"/>
    </row>
    <row r="322" spans="1:6" ht="23.25">
      <c r="A322" s="102"/>
      <c r="B322" s="102"/>
      <c r="C322" s="102"/>
      <c r="D322" s="102"/>
      <c r="E322" s="102"/>
      <c r="F322" s="102"/>
    </row>
    <row r="323" spans="1:6" ht="23.25">
      <c r="A323" s="102"/>
      <c r="B323" s="102"/>
      <c r="C323" s="102"/>
      <c r="D323" s="102"/>
      <c r="E323" s="102"/>
      <c r="F323" s="102"/>
    </row>
    <row r="324" spans="1:6" ht="23.25">
      <c r="A324" s="102"/>
      <c r="B324" s="102"/>
      <c r="C324" s="102"/>
      <c r="D324" s="102"/>
      <c r="E324" s="102"/>
      <c r="F324" s="102"/>
    </row>
    <row r="325" spans="1:6" ht="23.25">
      <c r="A325" s="102"/>
      <c r="B325" s="102"/>
      <c r="C325" s="102"/>
      <c r="D325" s="102"/>
      <c r="E325" s="102"/>
      <c r="F325" s="102"/>
    </row>
    <row r="326" spans="1:6" ht="23.25">
      <c r="A326" s="102"/>
      <c r="B326" s="102"/>
      <c r="C326" s="102"/>
      <c r="D326" s="102"/>
      <c r="E326" s="102"/>
      <c r="F326" s="102"/>
    </row>
    <row r="327" spans="1:6" ht="23.25">
      <c r="A327" s="102"/>
      <c r="B327" s="102"/>
      <c r="C327" s="102"/>
      <c r="D327" s="102"/>
      <c r="E327" s="102"/>
      <c r="F327" s="102"/>
    </row>
    <row r="328" spans="1:6" ht="23.25">
      <c r="A328" s="102"/>
      <c r="B328" s="102"/>
      <c r="C328" s="102"/>
      <c r="D328" s="102"/>
      <c r="E328" s="102"/>
      <c r="F328" s="102"/>
    </row>
    <row r="329" spans="1:6" ht="23.25">
      <c r="A329" s="102"/>
      <c r="B329" s="102"/>
      <c r="C329" s="102"/>
      <c r="D329" s="102"/>
      <c r="E329" s="102"/>
      <c r="F329" s="102"/>
    </row>
    <row r="330" spans="1:6" ht="23.25">
      <c r="A330" s="102"/>
      <c r="B330" s="102"/>
      <c r="C330" s="102"/>
      <c r="D330" s="102"/>
      <c r="E330" s="102"/>
      <c r="F330" s="102"/>
    </row>
    <row r="331" spans="1:6" ht="23.25">
      <c r="A331" s="102"/>
      <c r="B331" s="102"/>
      <c r="C331" s="102"/>
      <c r="D331" s="102"/>
      <c r="E331" s="102"/>
      <c r="F331" s="102"/>
    </row>
    <row r="332" spans="1:6" ht="23.25">
      <c r="A332" s="102"/>
      <c r="B332" s="102"/>
      <c r="C332" s="102"/>
      <c r="D332" s="102"/>
      <c r="E332" s="102"/>
      <c r="F332" s="102"/>
    </row>
    <row r="333" spans="1:6" ht="23.25">
      <c r="A333" s="102"/>
      <c r="B333" s="102"/>
      <c r="C333" s="102"/>
      <c r="D333" s="102"/>
      <c r="E333" s="102"/>
      <c r="F333" s="102"/>
    </row>
    <row r="334" spans="1:6" ht="23.25">
      <c r="A334" s="102"/>
      <c r="B334" s="102"/>
      <c r="C334" s="102"/>
      <c r="D334" s="102"/>
      <c r="E334" s="102"/>
      <c r="F334" s="102"/>
    </row>
    <row r="335" spans="1:6" ht="23.25">
      <c r="A335" s="102"/>
      <c r="B335" s="102"/>
      <c r="C335" s="102"/>
      <c r="D335" s="102"/>
      <c r="E335" s="102"/>
      <c r="F335" s="102"/>
    </row>
    <row r="336" spans="1:6" ht="23.25">
      <c r="A336" s="102"/>
      <c r="B336" s="102"/>
      <c r="C336" s="102"/>
      <c r="D336" s="102"/>
      <c r="E336" s="102"/>
      <c r="F336" s="102"/>
    </row>
    <row r="337" spans="1:6" ht="23.25">
      <c r="A337" s="102"/>
      <c r="B337" s="102"/>
      <c r="C337" s="102"/>
      <c r="D337" s="102"/>
      <c r="E337" s="102"/>
      <c r="F337" s="102"/>
    </row>
    <row r="338" spans="1:6" ht="23.25">
      <c r="A338" s="102"/>
      <c r="B338" s="102"/>
      <c r="C338" s="102"/>
      <c r="D338" s="102"/>
      <c r="E338" s="102"/>
      <c r="F338" s="102"/>
    </row>
  </sheetData>
  <sheetProtection/>
  <mergeCells count="24">
    <mergeCell ref="B115:B116"/>
    <mergeCell ref="A78:B79"/>
    <mergeCell ref="A97:F97"/>
    <mergeCell ref="A113:F113"/>
    <mergeCell ref="A114:F114"/>
    <mergeCell ref="B98:B99"/>
    <mergeCell ref="A96:F96"/>
    <mergeCell ref="A1:F1"/>
    <mergeCell ref="A2:F2"/>
    <mergeCell ref="A3:B4"/>
    <mergeCell ref="D3:F3"/>
    <mergeCell ref="A95:F95"/>
    <mergeCell ref="A76:F76"/>
    <mergeCell ref="A77:F77"/>
    <mergeCell ref="B158:B159"/>
    <mergeCell ref="A157:F157"/>
    <mergeCell ref="A156:F156"/>
    <mergeCell ref="A42:F42"/>
    <mergeCell ref="A43:B44"/>
    <mergeCell ref="D43:F43"/>
    <mergeCell ref="A132:F132"/>
    <mergeCell ref="A133:F133"/>
    <mergeCell ref="B134:B135"/>
    <mergeCell ref="A131:F131"/>
  </mergeCells>
  <printOptions/>
  <pageMargins left="0.39" right="0.2" top="0.14" bottom="0.49" header="0.18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C4" sqref="C4:G6"/>
    </sheetView>
  </sheetViews>
  <sheetFormatPr defaultColWidth="9.140625" defaultRowHeight="21.75"/>
  <cols>
    <col min="1" max="1" width="13.7109375" style="0" customWidth="1"/>
    <col min="2" max="2" width="13.421875" style="0" customWidth="1"/>
    <col min="4" max="4" width="10.28125" style="0" customWidth="1"/>
    <col min="7" max="7" width="6.57421875" style="0" customWidth="1"/>
    <col min="8" max="8" width="8.421875" style="0" customWidth="1"/>
    <col min="9" max="9" width="21.7109375" style="0" customWidth="1"/>
    <col min="10" max="10" width="12.57421875" style="0" customWidth="1"/>
    <col min="11" max="11" width="13.8515625" style="0" customWidth="1"/>
    <col min="12" max="12" width="12.421875" style="0" bestFit="1" customWidth="1"/>
  </cols>
  <sheetData>
    <row r="1" spans="1:9" ht="23.25">
      <c r="A1" s="30"/>
      <c r="B1" s="225" t="s">
        <v>44</v>
      </c>
      <c r="C1" s="225"/>
      <c r="D1" s="225"/>
      <c r="E1" s="225"/>
      <c r="F1" s="225"/>
      <c r="G1" s="225"/>
      <c r="H1" s="225"/>
      <c r="I1" s="30"/>
    </row>
    <row r="2" spans="1:9" ht="26.25">
      <c r="A2" s="30"/>
      <c r="B2" s="30" t="s">
        <v>39</v>
      </c>
      <c r="C2" s="30"/>
      <c r="D2" s="31" t="s">
        <v>45</v>
      </c>
      <c r="E2" s="31"/>
      <c r="F2" s="30"/>
      <c r="G2" s="30"/>
      <c r="H2" s="30"/>
      <c r="I2" s="30"/>
    </row>
    <row r="3" spans="1:9" ht="22.5" thickBot="1">
      <c r="A3" s="32"/>
      <c r="B3" s="32"/>
      <c r="C3" s="32"/>
      <c r="D3" s="32"/>
      <c r="E3" s="32"/>
      <c r="F3" s="32" t="s">
        <v>238</v>
      </c>
      <c r="G3" s="32"/>
      <c r="H3" s="32"/>
      <c r="I3" s="32"/>
    </row>
    <row r="4" spans="1:9" ht="24" thickTop="1">
      <c r="A4" s="226" t="s">
        <v>36</v>
      </c>
      <c r="B4" s="227"/>
      <c r="C4" s="228" t="s">
        <v>2</v>
      </c>
      <c r="D4" s="229"/>
      <c r="E4" s="229"/>
      <c r="F4" s="229"/>
      <c r="G4" s="230"/>
      <c r="H4" s="33"/>
      <c r="I4" s="34" t="s">
        <v>35</v>
      </c>
    </row>
    <row r="5" spans="1:9" ht="23.25">
      <c r="A5" s="35" t="s">
        <v>46</v>
      </c>
      <c r="B5" s="36" t="s">
        <v>47</v>
      </c>
      <c r="C5" s="231"/>
      <c r="D5" s="232"/>
      <c r="E5" s="232"/>
      <c r="F5" s="232"/>
      <c r="G5" s="233"/>
      <c r="H5" s="37" t="s">
        <v>42</v>
      </c>
      <c r="I5" s="35" t="s">
        <v>47</v>
      </c>
    </row>
    <row r="6" spans="1:9" ht="24" thickBot="1">
      <c r="A6" s="38" t="s">
        <v>48</v>
      </c>
      <c r="B6" s="39" t="s">
        <v>49</v>
      </c>
      <c r="C6" s="234"/>
      <c r="D6" s="235"/>
      <c r="E6" s="235"/>
      <c r="F6" s="235"/>
      <c r="G6" s="236"/>
      <c r="H6" s="40" t="s">
        <v>43</v>
      </c>
      <c r="I6" s="38" t="s">
        <v>49</v>
      </c>
    </row>
    <row r="7" spans="1:9" ht="22.5" thickTop="1">
      <c r="A7" s="41"/>
      <c r="B7" s="42">
        <v>19723691.81</v>
      </c>
      <c r="C7" s="43" t="s">
        <v>34</v>
      </c>
      <c r="D7" s="43"/>
      <c r="E7" s="43"/>
      <c r="F7" s="43"/>
      <c r="G7" s="43"/>
      <c r="H7" s="44"/>
      <c r="I7" s="45">
        <v>20690108.2</v>
      </c>
    </row>
    <row r="8" spans="1:9" ht="21.75">
      <c r="A8" s="46"/>
      <c r="B8" s="47"/>
      <c r="C8" s="48" t="s">
        <v>95</v>
      </c>
      <c r="D8" s="30"/>
      <c r="E8" s="30"/>
      <c r="F8" s="30"/>
      <c r="G8" s="30"/>
      <c r="H8" s="49"/>
      <c r="I8" s="46"/>
    </row>
    <row r="9" spans="1:9" ht="21.75">
      <c r="A9" s="50">
        <v>290500</v>
      </c>
      <c r="B9" s="47">
        <v>130832.68</v>
      </c>
      <c r="C9" s="30"/>
      <c r="D9" s="30" t="s">
        <v>50</v>
      </c>
      <c r="E9" s="30"/>
      <c r="F9" s="30"/>
      <c r="G9" s="30"/>
      <c r="H9" s="49" t="s">
        <v>37</v>
      </c>
      <c r="I9" s="47">
        <v>93084.91</v>
      </c>
    </row>
    <row r="10" spans="1:9" ht="21.75">
      <c r="A10" s="47">
        <v>230000</v>
      </c>
      <c r="B10" s="47">
        <v>67228.61</v>
      </c>
      <c r="C10" s="30"/>
      <c r="D10" s="30" t="s">
        <v>51</v>
      </c>
      <c r="E10" s="30"/>
      <c r="F10" s="30"/>
      <c r="G10" s="30"/>
      <c r="H10" s="49" t="s">
        <v>38</v>
      </c>
      <c r="I10" s="47">
        <v>2110</v>
      </c>
    </row>
    <row r="11" spans="1:9" ht="21.75">
      <c r="A11" s="47">
        <v>150000</v>
      </c>
      <c r="B11" s="51">
        <v>25339.18</v>
      </c>
      <c r="C11" s="30"/>
      <c r="D11" s="30" t="s">
        <v>52</v>
      </c>
      <c r="E11" s="30"/>
      <c r="F11" s="30"/>
      <c r="G11" s="30"/>
      <c r="H11" s="49" t="s">
        <v>40</v>
      </c>
      <c r="I11" s="51">
        <v>0</v>
      </c>
    </row>
    <row r="12" spans="1:9" ht="21.75">
      <c r="A12" s="53" t="s">
        <v>9</v>
      </c>
      <c r="B12" s="52">
        <v>0</v>
      </c>
      <c r="C12" s="30"/>
      <c r="D12" s="30" t="s">
        <v>53</v>
      </c>
      <c r="E12" s="30"/>
      <c r="F12" s="30"/>
      <c r="G12" s="30"/>
      <c r="H12" s="49" t="s">
        <v>54</v>
      </c>
      <c r="I12" s="52">
        <v>0</v>
      </c>
    </row>
    <row r="13" spans="1:9" ht="21.75">
      <c r="A13" s="54">
        <v>455500</v>
      </c>
      <c r="B13" s="52">
        <v>70</v>
      </c>
      <c r="C13" s="30"/>
      <c r="D13" s="30" t="s">
        <v>55</v>
      </c>
      <c r="E13" s="30"/>
      <c r="F13" s="30"/>
      <c r="G13" s="30"/>
      <c r="H13" s="49" t="s">
        <v>41</v>
      </c>
      <c r="I13" s="52">
        <v>0</v>
      </c>
    </row>
    <row r="14" spans="1:9" ht="21.75">
      <c r="A14" s="53" t="s">
        <v>9</v>
      </c>
      <c r="B14" s="52">
        <v>0</v>
      </c>
      <c r="C14" s="30"/>
      <c r="D14" s="30" t="s">
        <v>56</v>
      </c>
      <c r="E14" s="30"/>
      <c r="F14" s="30"/>
      <c r="G14" s="30"/>
      <c r="H14" s="49" t="s">
        <v>57</v>
      </c>
      <c r="I14" s="52">
        <v>0</v>
      </c>
    </row>
    <row r="15" spans="1:9" ht="21.75">
      <c r="A15" s="54">
        <v>10334000</v>
      </c>
      <c r="B15" s="51">
        <v>3448534.1</v>
      </c>
      <c r="C15" s="30"/>
      <c r="D15" s="30" t="s">
        <v>58</v>
      </c>
      <c r="E15" s="30"/>
      <c r="F15" s="30"/>
      <c r="G15" s="30"/>
      <c r="H15" s="55">
        <v>1000</v>
      </c>
      <c r="I15" s="51">
        <v>417912.37</v>
      </c>
    </row>
    <row r="16" spans="1:9" ht="21.75">
      <c r="A16" s="56">
        <v>9500000</v>
      </c>
      <c r="B16" s="52">
        <v>4947863.52</v>
      </c>
      <c r="C16" s="30"/>
      <c r="D16" s="30" t="s">
        <v>59</v>
      </c>
      <c r="E16" s="30"/>
      <c r="F16" s="30"/>
      <c r="G16" s="30"/>
      <c r="H16" s="55">
        <v>2000</v>
      </c>
      <c r="I16" s="51">
        <v>1576988.52</v>
      </c>
    </row>
    <row r="17" spans="1:9" ht="21.75">
      <c r="A17" s="53" t="s">
        <v>9</v>
      </c>
      <c r="B17" s="52">
        <v>1862000</v>
      </c>
      <c r="C17" s="30"/>
      <c r="D17" s="30" t="s">
        <v>60</v>
      </c>
      <c r="E17" s="30"/>
      <c r="F17" s="30"/>
      <c r="G17" s="30"/>
      <c r="H17" s="55">
        <v>3000</v>
      </c>
      <c r="I17" s="52">
        <v>450000</v>
      </c>
    </row>
    <row r="18" spans="1:9" ht="21.75">
      <c r="A18" s="53" t="s">
        <v>9</v>
      </c>
      <c r="B18" s="52">
        <v>190000</v>
      </c>
      <c r="C18" s="30"/>
      <c r="D18" s="30" t="s">
        <v>61</v>
      </c>
      <c r="E18" s="30"/>
      <c r="F18" s="30"/>
      <c r="G18" s="30"/>
      <c r="H18" s="55"/>
      <c r="I18" s="52">
        <v>10000</v>
      </c>
    </row>
    <row r="19" spans="1:9" ht="21.75">
      <c r="A19" s="57"/>
      <c r="B19" s="51"/>
      <c r="C19" s="30"/>
      <c r="D19" s="30"/>
      <c r="E19" s="30"/>
      <c r="F19" s="30"/>
      <c r="G19" s="30"/>
      <c r="H19" s="55"/>
      <c r="I19" s="51"/>
    </row>
    <row r="20" spans="1:9" ht="22.5" thickBot="1">
      <c r="A20" s="58">
        <f>SUM(A9:A19)</f>
        <v>20960000</v>
      </c>
      <c r="B20" s="59">
        <f>SUM(B9:B19)</f>
        <v>10671868.09</v>
      </c>
      <c r="C20" s="30"/>
      <c r="D20" s="30"/>
      <c r="E20" s="30"/>
      <c r="F20" s="30"/>
      <c r="G20" s="30"/>
      <c r="H20" s="55"/>
      <c r="I20" s="59">
        <f>SUM(I9:I19)</f>
        <v>2550095.8</v>
      </c>
    </row>
    <row r="21" spans="1:9" ht="22.5" thickTop="1">
      <c r="A21" s="60"/>
      <c r="B21" s="52"/>
      <c r="C21" s="30"/>
      <c r="D21" s="30"/>
      <c r="E21" s="30"/>
      <c r="F21" s="30"/>
      <c r="G21" s="30"/>
      <c r="H21" s="55"/>
      <c r="I21" s="52"/>
    </row>
    <row r="22" spans="1:9" ht="21.75">
      <c r="A22" s="60"/>
      <c r="B22" s="51">
        <v>76107.67</v>
      </c>
      <c r="C22" s="30"/>
      <c r="D22" s="30" t="s">
        <v>62</v>
      </c>
      <c r="E22" s="30"/>
      <c r="F22" s="30"/>
      <c r="G22" s="30"/>
      <c r="H22" s="55">
        <v>900</v>
      </c>
      <c r="I22" s="51">
        <v>11800.22</v>
      </c>
    </row>
    <row r="23" spans="1:9" ht="21.75">
      <c r="A23" s="60"/>
      <c r="B23" s="52">
        <v>34495</v>
      </c>
      <c r="C23" s="30"/>
      <c r="D23" s="30" t="s">
        <v>63</v>
      </c>
      <c r="E23" s="30"/>
      <c r="F23" s="30"/>
      <c r="G23" s="30"/>
      <c r="H23" s="49">
        <v>908</v>
      </c>
      <c r="I23" s="51">
        <v>0</v>
      </c>
    </row>
    <row r="24" spans="1:9" ht="21.75">
      <c r="A24" s="30"/>
      <c r="B24" s="52">
        <v>267336</v>
      </c>
      <c r="C24" s="30"/>
      <c r="D24" s="30" t="s">
        <v>64</v>
      </c>
      <c r="E24" s="30"/>
      <c r="F24" s="30"/>
      <c r="G24" s="30"/>
      <c r="H24" s="49" t="s">
        <v>25</v>
      </c>
      <c r="I24" s="179">
        <v>44780</v>
      </c>
    </row>
    <row r="25" spans="1:9" ht="21.75">
      <c r="A25" s="61"/>
      <c r="B25" s="52">
        <v>0</v>
      </c>
      <c r="C25" s="30"/>
      <c r="D25" s="30" t="s">
        <v>96</v>
      </c>
      <c r="E25" s="30"/>
      <c r="F25" s="30"/>
      <c r="G25" s="30"/>
      <c r="H25" s="49">
        <v>704</v>
      </c>
      <c r="I25" s="179">
        <v>0</v>
      </c>
    </row>
    <row r="26" spans="1:9" ht="21.75">
      <c r="A26" s="61"/>
      <c r="B26" s="52">
        <v>0</v>
      </c>
      <c r="C26" s="30"/>
      <c r="D26" s="30" t="s">
        <v>97</v>
      </c>
      <c r="E26" s="30"/>
      <c r="F26" s="30"/>
      <c r="G26" s="30"/>
      <c r="H26" s="49">
        <v>700</v>
      </c>
      <c r="I26" s="51" t="s">
        <v>185</v>
      </c>
    </row>
    <row r="27" spans="1:9" ht="21.75">
      <c r="A27" s="61"/>
      <c r="B27" s="52">
        <v>13196.26</v>
      </c>
      <c r="C27" s="30"/>
      <c r="D27" s="30" t="s">
        <v>187</v>
      </c>
      <c r="E27" s="30"/>
      <c r="F27" s="30"/>
      <c r="G27" s="30"/>
      <c r="H27" s="55"/>
      <c r="I27" s="52">
        <v>0</v>
      </c>
    </row>
    <row r="28" spans="1:9" ht="21.75">
      <c r="A28" s="61"/>
      <c r="B28" s="62"/>
      <c r="C28" s="30"/>
      <c r="D28" s="30"/>
      <c r="E28" s="30"/>
      <c r="F28" s="30"/>
      <c r="G28" s="30"/>
      <c r="H28" s="63"/>
      <c r="I28" s="62"/>
    </row>
    <row r="29" spans="1:9" ht="21.75">
      <c r="A29" s="61"/>
      <c r="B29" s="64">
        <f>SUM(B22:B28)</f>
        <v>391134.93</v>
      </c>
      <c r="C29" s="30"/>
      <c r="D29" s="237"/>
      <c r="E29" s="237"/>
      <c r="F29" s="30"/>
      <c r="G29" s="30"/>
      <c r="H29" s="66"/>
      <c r="I29" s="64">
        <f>SUM(I22:I28)</f>
        <v>56580.22</v>
      </c>
    </row>
    <row r="30" spans="1:9" ht="24" thickBot="1">
      <c r="A30" s="67"/>
      <c r="B30" s="58">
        <f>SUM(B20+B29)</f>
        <v>11063003.02</v>
      </c>
      <c r="C30" s="238" t="s">
        <v>65</v>
      </c>
      <c r="D30" s="238"/>
      <c r="E30" s="238"/>
      <c r="F30" s="238"/>
      <c r="G30" s="238"/>
      <c r="H30" s="68"/>
      <c r="I30" s="58">
        <f>SUM(I20+I29)</f>
        <v>2606676.02</v>
      </c>
    </row>
    <row r="31" spans="1:9" ht="24" thickTop="1">
      <c r="A31" s="61"/>
      <c r="B31" s="60"/>
      <c r="C31" s="69"/>
      <c r="D31" s="69"/>
      <c r="E31" s="69"/>
      <c r="F31" s="69"/>
      <c r="G31" s="69"/>
      <c r="H31" s="70"/>
      <c r="I31" s="60"/>
    </row>
    <row r="32" spans="1:9" ht="23.25">
      <c r="A32" s="61"/>
      <c r="B32" s="71"/>
      <c r="C32" s="69"/>
      <c r="D32" s="69"/>
      <c r="E32" s="69"/>
      <c r="F32" s="69"/>
      <c r="G32" s="69"/>
      <c r="H32" s="70"/>
      <c r="I32" s="60"/>
    </row>
    <row r="33" spans="1:9" ht="23.25">
      <c r="A33" s="61"/>
      <c r="B33" s="60"/>
      <c r="C33" s="69"/>
      <c r="D33" s="69"/>
      <c r="E33" s="69"/>
      <c r="F33" s="69"/>
      <c r="G33" s="69"/>
      <c r="H33" s="70"/>
      <c r="I33" s="60"/>
    </row>
    <row r="34" spans="1:9" ht="23.25">
      <c r="A34" s="61"/>
      <c r="B34" s="60"/>
      <c r="C34" s="69"/>
      <c r="D34" s="69"/>
      <c r="E34" s="69"/>
      <c r="F34" s="69"/>
      <c r="G34" s="69"/>
      <c r="H34" s="70"/>
      <c r="I34" s="60"/>
    </row>
    <row r="35" spans="1:9" ht="23.25">
      <c r="A35" s="61"/>
      <c r="B35" s="60"/>
      <c r="C35" s="69"/>
      <c r="D35" s="69"/>
      <c r="E35" s="69"/>
      <c r="F35" s="69"/>
      <c r="G35" s="69"/>
      <c r="H35" s="70"/>
      <c r="I35" s="60"/>
    </row>
    <row r="36" spans="1:9" ht="23.25">
      <c r="A36" s="61"/>
      <c r="B36" s="60"/>
      <c r="C36" s="69"/>
      <c r="D36" s="69"/>
      <c r="E36" s="69"/>
      <c r="F36" s="69"/>
      <c r="G36" s="69"/>
      <c r="H36" s="70"/>
      <c r="I36" s="60"/>
    </row>
    <row r="37" spans="1:9" ht="23.25">
      <c r="A37" s="61"/>
      <c r="B37" s="60"/>
      <c r="C37" s="69"/>
      <c r="D37" s="69"/>
      <c r="E37" s="69"/>
      <c r="F37" s="69"/>
      <c r="G37" s="69"/>
      <c r="H37" s="70"/>
      <c r="I37" s="60"/>
    </row>
    <row r="38" spans="1:9" ht="23.25">
      <c r="A38" s="61"/>
      <c r="B38" s="60"/>
      <c r="C38" s="69"/>
      <c r="D38" s="69"/>
      <c r="E38" s="69"/>
      <c r="F38" s="69"/>
      <c r="G38" s="69"/>
      <c r="H38" s="70"/>
      <c r="I38" s="60"/>
    </row>
    <row r="39" spans="1:9" ht="21.75" customHeight="1">
      <c r="A39" s="239" t="s">
        <v>36</v>
      </c>
      <c r="B39" s="240"/>
      <c r="C39" s="241" t="s">
        <v>2</v>
      </c>
      <c r="D39" s="242"/>
      <c r="E39" s="242"/>
      <c r="F39" s="242"/>
      <c r="G39" s="243"/>
      <c r="H39" s="72"/>
      <c r="I39" s="73" t="s">
        <v>35</v>
      </c>
    </row>
    <row r="40" spans="1:9" ht="21.75" customHeight="1">
      <c r="A40" s="74" t="s">
        <v>46</v>
      </c>
      <c r="B40" s="75" t="s">
        <v>47</v>
      </c>
      <c r="C40" s="244"/>
      <c r="D40" s="245"/>
      <c r="E40" s="245"/>
      <c r="F40" s="245"/>
      <c r="G40" s="246"/>
      <c r="H40" s="55" t="s">
        <v>42</v>
      </c>
      <c r="I40" s="76" t="s">
        <v>47</v>
      </c>
    </row>
    <row r="41" spans="1:9" ht="21.75" customHeight="1">
      <c r="A41" s="77" t="s">
        <v>48</v>
      </c>
      <c r="B41" s="78" t="s">
        <v>49</v>
      </c>
      <c r="C41" s="247"/>
      <c r="D41" s="248"/>
      <c r="E41" s="248"/>
      <c r="F41" s="248"/>
      <c r="G41" s="249"/>
      <c r="H41" s="77" t="s">
        <v>43</v>
      </c>
      <c r="I41" s="63" t="s">
        <v>49</v>
      </c>
    </row>
    <row r="42" spans="1:9" ht="21.75" customHeight="1">
      <c r="A42" s="47"/>
      <c r="B42" s="47"/>
      <c r="C42" s="48" t="s">
        <v>66</v>
      </c>
      <c r="D42" s="30"/>
      <c r="E42" s="30"/>
      <c r="F42" s="30"/>
      <c r="G42" s="30"/>
      <c r="H42" s="33"/>
      <c r="I42" s="79"/>
    </row>
    <row r="43" spans="1:9" ht="21.75" customHeight="1">
      <c r="A43" s="47">
        <v>1013600</v>
      </c>
      <c r="B43" s="52">
        <v>506714</v>
      </c>
      <c r="C43" s="30"/>
      <c r="D43" s="30" t="s">
        <v>67</v>
      </c>
      <c r="E43" s="30"/>
      <c r="F43" s="30"/>
      <c r="G43" s="30"/>
      <c r="H43" s="49" t="s">
        <v>68</v>
      </c>
      <c r="I43" s="52">
        <v>28966</v>
      </c>
    </row>
    <row r="44" spans="1:9" ht="21.75" customHeight="1">
      <c r="A44" s="47">
        <v>5474683</v>
      </c>
      <c r="B44" s="47">
        <v>2079609</v>
      </c>
      <c r="C44" s="30"/>
      <c r="D44" s="30" t="s">
        <v>69</v>
      </c>
      <c r="E44" s="30"/>
      <c r="F44" s="30"/>
      <c r="G44" s="30"/>
      <c r="H44" s="49" t="s">
        <v>70</v>
      </c>
      <c r="I44" s="47">
        <v>418527</v>
      </c>
    </row>
    <row r="45" spans="1:9" ht="21.75" customHeight="1">
      <c r="A45" s="47">
        <v>753800</v>
      </c>
      <c r="B45" s="47">
        <v>112442</v>
      </c>
      <c r="C45" s="30"/>
      <c r="D45" s="30" t="s">
        <v>71</v>
      </c>
      <c r="E45" s="30"/>
      <c r="F45" s="30"/>
      <c r="G45" s="30"/>
      <c r="H45" s="55">
        <v>200</v>
      </c>
      <c r="I45" s="47">
        <v>28843</v>
      </c>
    </row>
    <row r="46" spans="1:9" ht="21.75" customHeight="1">
      <c r="A46" s="47">
        <v>1170405</v>
      </c>
      <c r="B46" s="80">
        <v>376835</v>
      </c>
      <c r="C46" s="30"/>
      <c r="D46" s="30" t="s">
        <v>72</v>
      </c>
      <c r="E46" s="30"/>
      <c r="F46" s="30"/>
      <c r="G46" s="30"/>
      <c r="H46" s="55">
        <v>250</v>
      </c>
      <c r="I46" s="80">
        <v>143769</v>
      </c>
    </row>
    <row r="47" spans="1:9" ht="21.75" customHeight="1">
      <c r="A47" s="47">
        <v>2882222</v>
      </c>
      <c r="B47" s="52">
        <v>184782</v>
      </c>
      <c r="C47" s="30"/>
      <c r="D47" s="30" t="s">
        <v>73</v>
      </c>
      <c r="E47" s="30"/>
      <c r="F47" s="30"/>
      <c r="G47" s="30"/>
      <c r="H47" s="55">
        <v>270</v>
      </c>
      <c r="I47" s="52">
        <v>44210</v>
      </c>
    </row>
    <row r="48" spans="1:9" ht="21.75" customHeight="1">
      <c r="A48" s="47">
        <v>125000</v>
      </c>
      <c r="B48" s="52">
        <v>42738.15</v>
      </c>
      <c r="C48" s="30"/>
      <c r="D48" s="30" t="s">
        <v>74</v>
      </c>
      <c r="E48" s="30"/>
      <c r="F48" s="30"/>
      <c r="G48" s="30"/>
      <c r="H48" s="55">
        <v>300</v>
      </c>
      <c r="I48" s="52">
        <v>9207.86</v>
      </c>
    </row>
    <row r="49" spans="1:9" ht="21.75" customHeight="1">
      <c r="A49" s="47">
        <v>1648190</v>
      </c>
      <c r="B49" s="52">
        <v>621000</v>
      </c>
      <c r="C49" s="30"/>
      <c r="D49" s="30" t="s">
        <v>59</v>
      </c>
      <c r="E49" s="30"/>
      <c r="F49" s="30"/>
      <c r="G49" s="30"/>
      <c r="H49" s="55">
        <v>400</v>
      </c>
      <c r="I49" s="52">
        <v>289000</v>
      </c>
    </row>
    <row r="50" spans="1:9" ht="21.75" customHeight="1">
      <c r="A50" s="47">
        <v>195100</v>
      </c>
      <c r="B50" s="52">
        <v>11997.5</v>
      </c>
      <c r="C50" s="30"/>
      <c r="D50" s="30" t="s">
        <v>75</v>
      </c>
      <c r="E50" s="30"/>
      <c r="F50" s="30"/>
      <c r="G50" s="30"/>
      <c r="H50" s="55">
        <v>450</v>
      </c>
      <c r="I50" s="52">
        <v>510</v>
      </c>
    </row>
    <row r="51" spans="1:9" ht="21.75" customHeight="1">
      <c r="A51" s="47">
        <v>5884000</v>
      </c>
      <c r="B51" s="52">
        <v>85500</v>
      </c>
      <c r="C51" s="30"/>
      <c r="D51" s="30" t="s">
        <v>76</v>
      </c>
      <c r="E51" s="30"/>
      <c r="F51" s="30"/>
      <c r="G51" s="30"/>
      <c r="H51" s="55">
        <v>5500</v>
      </c>
      <c r="I51" s="52">
        <v>0</v>
      </c>
    </row>
    <row r="52" spans="1:9" ht="21.75" customHeight="1">
      <c r="A52" s="47">
        <v>1813000</v>
      </c>
      <c r="B52" s="52">
        <v>531500</v>
      </c>
      <c r="C52" s="30"/>
      <c r="D52" s="30" t="s">
        <v>77</v>
      </c>
      <c r="E52" s="30"/>
      <c r="F52" s="30"/>
      <c r="G52" s="30"/>
      <c r="H52" s="81"/>
      <c r="I52" s="52">
        <v>125000</v>
      </c>
    </row>
    <row r="53" spans="1:9" ht="21.75" customHeight="1" thickBot="1">
      <c r="A53" s="58">
        <f>SUM(A43:A52)</f>
        <v>20960000</v>
      </c>
      <c r="B53" s="58">
        <f>SUM(B43:B52)</f>
        <v>4553117.65</v>
      </c>
      <c r="C53" s="30"/>
      <c r="D53" s="30"/>
      <c r="E53" s="30"/>
      <c r="F53" s="30"/>
      <c r="G53" s="30"/>
      <c r="H53" s="55"/>
      <c r="I53" s="58">
        <f>SUM(I43:I52)</f>
        <v>1088032.8599999999</v>
      </c>
    </row>
    <row r="54" spans="1:9" ht="21.75" customHeight="1" thickTop="1">
      <c r="A54" s="82"/>
      <c r="B54" s="52">
        <v>1068268.56</v>
      </c>
      <c r="C54" s="30"/>
      <c r="D54" s="83" t="s">
        <v>208</v>
      </c>
      <c r="E54" s="83"/>
      <c r="F54" s="83"/>
      <c r="G54" s="84"/>
      <c r="H54" s="55">
        <v>600</v>
      </c>
      <c r="I54" s="51">
        <v>0</v>
      </c>
    </row>
    <row r="55" spans="1:9" ht="21.75" customHeight="1">
      <c r="A55" s="82"/>
      <c r="B55" s="52">
        <v>770135</v>
      </c>
      <c r="C55" s="30"/>
      <c r="D55" s="83" t="s">
        <v>209</v>
      </c>
      <c r="E55" s="83"/>
      <c r="F55" s="83"/>
      <c r="G55" s="84"/>
      <c r="H55" s="55"/>
      <c r="I55" s="51">
        <v>682615</v>
      </c>
    </row>
    <row r="56" spans="1:9" ht="21.75" customHeight="1">
      <c r="A56" s="82"/>
      <c r="B56" s="52">
        <v>716698</v>
      </c>
      <c r="C56" s="30"/>
      <c r="D56" s="83" t="s">
        <v>210</v>
      </c>
      <c r="E56" s="83"/>
      <c r="F56" s="83"/>
      <c r="G56" s="84"/>
      <c r="H56" s="55">
        <v>700</v>
      </c>
      <c r="I56" s="52">
        <v>0</v>
      </c>
    </row>
    <row r="57" spans="1:9" ht="21.75" customHeight="1">
      <c r="A57" s="82"/>
      <c r="B57" s="52">
        <v>0</v>
      </c>
      <c r="C57" s="30"/>
      <c r="D57" s="83" t="s">
        <v>203</v>
      </c>
      <c r="E57" s="83"/>
      <c r="F57" s="83"/>
      <c r="G57" s="84"/>
      <c r="H57" s="55"/>
      <c r="I57" s="52">
        <v>0</v>
      </c>
    </row>
    <row r="58" spans="1:9" ht="21.75" customHeight="1">
      <c r="A58" s="82"/>
      <c r="B58" s="47">
        <v>285367.11</v>
      </c>
      <c r="C58" s="30"/>
      <c r="D58" s="30" t="s">
        <v>181</v>
      </c>
      <c r="E58" s="30"/>
      <c r="F58" s="30"/>
      <c r="G58" s="30"/>
      <c r="H58" s="55">
        <v>900</v>
      </c>
      <c r="I58" s="47">
        <v>1230.11</v>
      </c>
    </row>
    <row r="59" spans="1:9" ht="21.75" customHeight="1">
      <c r="A59" s="82"/>
      <c r="B59" s="52">
        <v>0</v>
      </c>
      <c r="C59" s="30"/>
      <c r="D59" s="30" t="s">
        <v>63</v>
      </c>
      <c r="E59" s="30"/>
      <c r="F59" s="30"/>
      <c r="G59" s="30"/>
      <c r="H59" s="55">
        <v>900</v>
      </c>
      <c r="I59" s="51" t="s">
        <v>186</v>
      </c>
    </row>
    <row r="60" spans="1:9" ht="21.75" customHeight="1">
      <c r="A60" s="82"/>
      <c r="B60" s="52">
        <v>266786</v>
      </c>
      <c r="C60" s="30"/>
      <c r="D60" s="30" t="s">
        <v>64</v>
      </c>
      <c r="E60" s="30"/>
      <c r="F60" s="30"/>
      <c r="G60" s="30"/>
      <c r="H60" s="49" t="s">
        <v>25</v>
      </c>
      <c r="I60" s="52">
        <v>3780</v>
      </c>
    </row>
    <row r="61" spans="1:9" ht="21.75" customHeight="1">
      <c r="A61" s="82"/>
      <c r="B61" s="47">
        <v>0</v>
      </c>
      <c r="C61" s="30"/>
      <c r="D61" s="30" t="s">
        <v>96</v>
      </c>
      <c r="E61" s="30"/>
      <c r="F61" s="30"/>
      <c r="G61" s="168"/>
      <c r="H61" s="85">
        <v>704</v>
      </c>
      <c r="I61" s="181">
        <v>0</v>
      </c>
    </row>
    <row r="62" spans="1:9" ht="21.75" customHeight="1">
      <c r="A62" s="82"/>
      <c r="B62" s="47">
        <v>13196.26</v>
      </c>
      <c r="C62" s="30"/>
      <c r="D62" s="30" t="s">
        <v>187</v>
      </c>
      <c r="E62" s="30"/>
      <c r="F62" s="30"/>
      <c r="G62" s="168"/>
      <c r="H62" s="85"/>
      <c r="I62" s="181">
        <v>0</v>
      </c>
    </row>
    <row r="63" spans="1:9" ht="21.75" customHeight="1">
      <c r="A63" s="82"/>
      <c r="B63" s="47">
        <v>180000</v>
      </c>
      <c r="C63" s="30"/>
      <c r="D63" s="30" t="s">
        <v>226</v>
      </c>
      <c r="E63" s="30"/>
      <c r="F63" s="30"/>
      <c r="G63" s="168"/>
      <c r="H63" s="85"/>
      <c r="I63" s="181">
        <v>0</v>
      </c>
    </row>
    <row r="64" spans="1:9" ht="21.75" customHeight="1">
      <c r="A64" s="82"/>
      <c r="B64" s="47">
        <v>0</v>
      </c>
      <c r="C64" s="30"/>
      <c r="D64" s="30" t="s">
        <v>196</v>
      </c>
      <c r="E64" s="30"/>
      <c r="F64" s="30"/>
      <c r="G64" s="168"/>
      <c r="H64" s="85"/>
      <c r="I64" s="181">
        <v>0</v>
      </c>
    </row>
    <row r="65" spans="1:9" ht="21.75" customHeight="1">
      <c r="A65" s="82"/>
      <c r="B65" s="47">
        <v>1412000</v>
      </c>
      <c r="C65" s="30"/>
      <c r="D65" s="30" t="s">
        <v>195</v>
      </c>
      <c r="E65" s="30"/>
      <c r="F65" s="30"/>
      <c r="G65" s="168"/>
      <c r="H65" s="86"/>
      <c r="I65" s="181">
        <v>0</v>
      </c>
    </row>
    <row r="66" spans="1:9" ht="21.75" customHeight="1">
      <c r="A66" s="82"/>
      <c r="B66" s="64">
        <f>SUM(B54:B65)</f>
        <v>4712450.93</v>
      </c>
      <c r="C66" s="30"/>
      <c r="D66" s="30"/>
      <c r="E66" s="30"/>
      <c r="F66" s="30"/>
      <c r="G66" s="30"/>
      <c r="H66" s="30"/>
      <c r="I66" s="64">
        <f>SUM(I54:I65)</f>
        <v>687625.11</v>
      </c>
    </row>
    <row r="67" spans="1:9" ht="21.75" customHeight="1" thickBot="1">
      <c r="A67" s="87"/>
      <c r="B67" s="58">
        <f>SUM(B53+B66)</f>
        <v>9265568.58</v>
      </c>
      <c r="C67" s="43"/>
      <c r="D67" s="43"/>
      <c r="E67" s="43" t="s">
        <v>78</v>
      </c>
      <c r="F67" s="88"/>
      <c r="G67" s="43"/>
      <c r="H67" s="43"/>
      <c r="I67" s="58">
        <f>SUM(I53+I66)</f>
        <v>1775657.9699999997</v>
      </c>
    </row>
    <row r="68" spans="1:9" ht="21.75" customHeight="1" thickTop="1">
      <c r="A68" s="82"/>
      <c r="B68" s="51"/>
      <c r="C68" s="30"/>
      <c r="D68" s="30"/>
      <c r="E68" s="65" t="s">
        <v>79</v>
      </c>
      <c r="F68" s="65"/>
      <c r="G68" s="65"/>
      <c r="H68" s="30"/>
      <c r="I68" s="51"/>
    </row>
    <row r="69" spans="1:9" ht="21.75" customHeight="1">
      <c r="A69" s="82"/>
      <c r="B69" s="47"/>
      <c r="C69" s="30"/>
      <c r="D69" s="65" t="s">
        <v>80</v>
      </c>
      <c r="E69" s="65"/>
      <c r="F69" s="65" t="s">
        <v>66</v>
      </c>
      <c r="G69" s="65"/>
      <c r="H69" s="30"/>
      <c r="I69" s="47"/>
    </row>
    <row r="70" spans="1:9" ht="21.75" customHeight="1" thickBot="1">
      <c r="A70" s="89"/>
      <c r="B70" s="51"/>
      <c r="C70" s="30"/>
      <c r="D70" s="30"/>
      <c r="E70" s="90" t="s">
        <v>81</v>
      </c>
      <c r="F70" s="65"/>
      <c r="G70" s="30"/>
      <c r="H70" s="30"/>
      <c r="I70" s="58">
        <f>SUM(I30-I67)</f>
        <v>831018.0500000003</v>
      </c>
    </row>
    <row r="71" spans="1:9" ht="21.75" customHeight="1" thickBot="1" thickTop="1">
      <c r="A71" s="87"/>
      <c r="B71" s="58">
        <f>SUM(B7+B30-B67)</f>
        <v>21521126.25</v>
      </c>
      <c r="C71" s="43"/>
      <c r="D71" s="43"/>
      <c r="E71" s="88" t="s">
        <v>82</v>
      </c>
      <c r="F71" s="88"/>
      <c r="G71" s="43"/>
      <c r="H71" s="43"/>
      <c r="I71" s="58">
        <f>SUM(I7+I30-I67)</f>
        <v>21521126.25</v>
      </c>
    </row>
    <row r="72" spans="1:9" ht="21.75" customHeight="1" thickTop="1">
      <c r="A72" s="30" t="s">
        <v>83</v>
      </c>
      <c r="B72" s="30"/>
      <c r="C72" s="30"/>
      <c r="D72" s="30"/>
      <c r="E72" s="30"/>
      <c r="F72" s="30"/>
      <c r="G72" s="30"/>
      <c r="H72" s="30"/>
      <c r="I72" s="30"/>
    </row>
    <row r="73" spans="1:9" ht="21.75" customHeight="1">
      <c r="A73" s="30" t="s">
        <v>84</v>
      </c>
      <c r="B73" s="60"/>
      <c r="C73" s="30"/>
      <c r="D73" s="30"/>
      <c r="E73" s="65"/>
      <c r="F73" s="65"/>
      <c r="G73" s="30"/>
      <c r="H73" s="30"/>
      <c r="I73" s="60"/>
    </row>
    <row r="74" spans="1:9" ht="21.75" customHeight="1">
      <c r="A74" s="30" t="s">
        <v>85</v>
      </c>
      <c r="B74" s="30"/>
      <c r="C74" s="30" t="s">
        <v>168</v>
      </c>
      <c r="D74" s="83"/>
      <c r="E74" s="83"/>
      <c r="F74" s="83"/>
      <c r="G74" s="30" t="s">
        <v>85</v>
      </c>
      <c r="H74" s="30"/>
      <c r="I74" s="30"/>
    </row>
    <row r="75" spans="1:9" ht="21.75" customHeight="1">
      <c r="A75" s="83" t="s">
        <v>86</v>
      </c>
      <c r="B75" s="83"/>
      <c r="C75" s="83" t="s">
        <v>227</v>
      </c>
      <c r="D75" s="83"/>
      <c r="E75" s="83"/>
      <c r="F75" s="83"/>
      <c r="G75" s="91" t="s">
        <v>211</v>
      </c>
      <c r="H75" s="91"/>
      <c r="I75" s="91"/>
    </row>
    <row r="76" spans="1:9" ht="21.75" customHeight="1">
      <c r="A76" s="30" t="s">
        <v>87</v>
      </c>
      <c r="B76" s="30"/>
      <c r="C76" s="224" t="s">
        <v>228</v>
      </c>
      <c r="D76" s="224"/>
      <c r="E76" s="224"/>
      <c r="F76" s="224"/>
      <c r="G76" s="83" t="s">
        <v>212</v>
      </c>
      <c r="H76" s="83"/>
      <c r="I76" s="83"/>
    </row>
    <row r="77" ht="21.75">
      <c r="C77" s="30"/>
    </row>
  </sheetData>
  <sheetProtection/>
  <mergeCells count="8">
    <mergeCell ref="C76:F76"/>
    <mergeCell ref="B1:H1"/>
    <mergeCell ref="A4:B4"/>
    <mergeCell ref="C4:G6"/>
    <mergeCell ref="D29:E29"/>
    <mergeCell ref="C30:G30"/>
    <mergeCell ref="A39:B39"/>
    <mergeCell ref="C39:G41"/>
  </mergeCells>
  <printOptions/>
  <pageMargins left="0.52" right="0.32" top="0.26" bottom="0.17" header="0.34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1"/>
  <sheetViews>
    <sheetView zoomScalePageLayoutView="0" workbookViewId="0" topLeftCell="A1">
      <selection activeCell="C7" sqref="C7"/>
    </sheetView>
  </sheetViews>
  <sheetFormatPr defaultColWidth="9.140625" defaultRowHeight="21.75"/>
  <cols>
    <col min="1" max="1" width="17.57421875" style="1" customWidth="1"/>
    <col min="2" max="2" width="42.28125" style="1" customWidth="1"/>
    <col min="3" max="3" width="13.57421875" style="1" customWidth="1"/>
    <col min="4" max="16384" width="9.140625" style="1" customWidth="1"/>
  </cols>
  <sheetData>
    <row r="3" spans="1:5" ht="23.25">
      <c r="A3" s="250" t="s">
        <v>180</v>
      </c>
      <c r="B3" s="251"/>
      <c r="C3" s="251"/>
      <c r="D3" s="251"/>
      <c r="E3" s="252"/>
    </row>
    <row r="4" spans="1:5" ht="23.25">
      <c r="A4" s="253" t="s">
        <v>233</v>
      </c>
      <c r="B4" s="195"/>
      <c r="C4" s="195"/>
      <c r="D4" s="195"/>
      <c r="E4" s="254"/>
    </row>
    <row r="5" spans="1:5" ht="23.25">
      <c r="A5" s="23"/>
      <c r="B5" s="24" t="s">
        <v>30</v>
      </c>
      <c r="C5" s="25">
        <v>1232.13</v>
      </c>
      <c r="D5" s="23"/>
      <c r="E5" s="24"/>
    </row>
    <row r="6" spans="1:5" ht="23.25">
      <c r="A6" s="23"/>
      <c r="B6" s="24" t="s">
        <v>31</v>
      </c>
      <c r="C6" s="25">
        <v>609242</v>
      </c>
      <c r="D6" s="23"/>
      <c r="E6" s="24"/>
    </row>
    <row r="7" spans="1:5" ht="23.25">
      <c r="A7" s="23"/>
      <c r="B7" s="24" t="s">
        <v>32</v>
      </c>
      <c r="C7" s="25">
        <v>2655.95</v>
      </c>
      <c r="D7" s="23"/>
      <c r="E7" s="24"/>
    </row>
    <row r="8" spans="1:5" ht="23.25">
      <c r="A8" s="23"/>
      <c r="B8" s="24" t="s">
        <v>33</v>
      </c>
      <c r="C8" s="25">
        <v>16224.25</v>
      </c>
      <c r="D8" s="23"/>
      <c r="E8" s="24"/>
    </row>
    <row r="9" spans="1:5" ht="24" thickBot="1">
      <c r="A9" s="255" t="s">
        <v>29</v>
      </c>
      <c r="B9" s="256"/>
      <c r="C9" s="28">
        <f>SUM(C5:C8)</f>
        <v>629354.33</v>
      </c>
      <c r="D9" s="26"/>
      <c r="E9" s="27"/>
    </row>
    <row r="10" spans="1:5" ht="24" thickTop="1">
      <c r="A10" s="19"/>
      <c r="B10" s="3"/>
      <c r="C10" s="29"/>
      <c r="D10" s="19"/>
      <c r="E10" s="19"/>
    </row>
    <row r="11" spans="1:5" ht="23.25">
      <c r="A11" s="19"/>
      <c r="B11" s="3"/>
      <c r="C11" s="29"/>
      <c r="D11" s="19"/>
      <c r="E11" s="19"/>
    </row>
  </sheetData>
  <sheetProtection/>
  <mergeCells count="3">
    <mergeCell ref="A3:E3"/>
    <mergeCell ref="A4:E4"/>
    <mergeCell ref="A9:B9"/>
  </mergeCells>
  <printOptions/>
  <pageMargins left="0.7480314960629921" right="0.7480314960629921" top="0.5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ZONE_COM</dc:creator>
  <cp:keywords/>
  <dc:description/>
  <cp:lastModifiedBy>MoZarD</cp:lastModifiedBy>
  <cp:lastPrinted>2005-09-06T23:30:45Z</cp:lastPrinted>
  <dcterms:created xsi:type="dcterms:W3CDTF">2003-07-23T23:49:58Z</dcterms:created>
  <dcterms:modified xsi:type="dcterms:W3CDTF">2005-09-06T22:30:22Z</dcterms:modified>
  <cp:category/>
  <cp:version/>
  <cp:contentType/>
  <cp:contentStatus/>
</cp:coreProperties>
</file>